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S:\LICITAÇÃO\Documentos\2 CONCORRÊNCIA PÚBLICA\Editais de Concorrência Pública\Concorrência - 2026\CP 00X-2026 - MURO PARQUE EXPOSIÇÃO\ANEXOS EDITAL\"/>
    </mc:Choice>
  </mc:AlternateContent>
  <xr:revisionPtr revIDLastSave="0" documentId="8_{06834120-2B63-42DF-998C-4F9E3718C89E}" xr6:coauthVersionLast="47" xr6:coauthVersionMax="47" xr10:uidLastSave="{00000000-0000-0000-0000-000000000000}"/>
  <bookViews>
    <workbookView xWindow="-120" yWindow="-120" windowWidth="29040" windowHeight="15840" xr2:uid="{3ADB4B4A-D664-456B-9773-44A6BE1A911B}"/>
  </bookViews>
  <sheets>
    <sheet name="GLOBAL" sheetId="1" r:id="rId1"/>
  </sheets>
  <definedNames>
    <definedName name="\0">#REF!</definedName>
    <definedName name="\f">#N/A</definedName>
    <definedName name="\p">#N/A</definedName>
    <definedName name="\s">#REF!</definedName>
    <definedName name="\t">#REF!</definedName>
    <definedName name="________NIL1">#REF!</definedName>
    <definedName name="_______NIL1">#REF!</definedName>
    <definedName name="______NIL1">#REF!</definedName>
    <definedName name="____NIL1">#REF!</definedName>
    <definedName name="___NIL1">#REF!</definedName>
    <definedName name="__6Excel_BuiltIn_Print_Area_3_1_1_1_1_1">#REF!</definedName>
    <definedName name="__NIL1">#REF!</definedName>
    <definedName name="_10Excel_BuiltIn_Print_Area_5_1">#REF!</definedName>
    <definedName name="_10Excel_BuiltIn_Print_Area_7_1">#REF!</definedName>
    <definedName name="_11Excel_BuiltIn_Print_Area_8_1">(#REF!,#REF!)</definedName>
    <definedName name="_12Excel_BuiltIn_Print_Area_6_1">#REF!</definedName>
    <definedName name="_12Excel_BuiltIn_Print_Area_9_1">#REF!</definedName>
    <definedName name="_13Excel_BuiltIn_Print_Titles_3_1">#REF!</definedName>
    <definedName name="_14Excel_BuiltIn_Print_Area_7_1">#REF!</definedName>
    <definedName name="_14Excel_BuiltIn_Print_Titles_4_1">#REF!</definedName>
    <definedName name="_15Excel_BuiltIn_Print_Area_8_1">(#REF!,#REF!)</definedName>
    <definedName name="_15Excel_BuiltIn_Print_Titles_5_1">#REF!</definedName>
    <definedName name="_16Excel_BuiltIn_Print_Titles_6_1">#REF!</definedName>
    <definedName name="_17Excel_BuiltIn_Print_Area_9_1">#REF!</definedName>
    <definedName name="_17Excel_BuiltIn_Print_Titles_7_1">#REF!</definedName>
    <definedName name="_18Excel_BuiltIn_Print_Titles_9_1">#REF!</definedName>
    <definedName name="_1Excel_BuiltIn__FilterDatabase_12_1">#REF!</definedName>
    <definedName name="_1Excel_BuiltIn_Print_Area_2_1">#REF!</definedName>
    <definedName name="_28Excel_BuiltIn_Print_Titles_3_1">#REF!</definedName>
    <definedName name="_2Excel_BuiltIn__FilterDatabase_12_1">#REF!</definedName>
    <definedName name="_2Excel_BuiltIn_Print_Area_1_1_1_1_1_1_1">#REF!</definedName>
    <definedName name="_2Excel_BuiltIn_Print_Area_3_1_1">#REF!</definedName>
    <definedName name="_39Excel_BuiltIn_Print_Titles_4_1">#REF!</definedName>
    <definedName name="_3Excel_BuiltIn_Print_Area_2_1">#REF!</definedName>
    <definedName name="_3Excel_BuiltIn_Print_Area_3_1_1_1_1_1">#REF!</definedName>
    <definedName name="_4Excel_BuiltIn_Print_Area_3_1">#REF!</definedName>
    <definedName name="_4Excel_BuiltIn_Print_Area_3_1_1_1_1_1">#REF!</definedName>
    <definedName name="_50Excel_BuiltIn_Print_Titles_5_1">#REF!</definedName>
    <definedName name="_5Excel_BuiltIn_Print_Area_3_1">#REF!</definedName>
    <definedName name="_61Excel_BuiltIn_Print_Titles_6_1">#REF!</definedName>
    <definedName name="_6Excel_BuiltIn_Print_Area_3_1_1_1_1_1">#REF!</definedName>
    <definedName name="_72Excel_BuiltIn_Print_Titles_7_1">#REF!</definedName>
    <definedName name="_7Excel_BuiltIn_Print_Area_4_1">#REF!</definedName>
    <definedName name="_83Excel_BuiltIn_Print_Titles_9_1">#REF!</definedName>
    <definedName name="_8Excel_BuiltIn_Print_Area_4_1">#REF!</definedName>
    <definedName name="_8Excel_BuiltIn_Print_Area_5_1">#REF!</definedName>
    <definedName name="_9Excel_BuiltIn_Print_Area_6_1">#REF!</definedName>
    <definedName name="_aaa1">#REF!</definedName>
    <definedName name="_aaa2">#REF!</definedName>
    <definedName name="_Fill" hidden="1">#REF!</definedName>
    <definedName name="_xlnm._FilterDatabase" localSheetId="0" hidden="1">GLOBAL!$A$1:$H$423</definedName>
    <definedName name="_For01">#REF!</definedName>
    <definedName name="_int01">#REF!</definedName>
    <definedName name="_int02">#REF!</definedName>
    <definedName name="_int03">#REF!</definedName>
    <definedName name="_int04">#REF!</definedName>
    <definedName name="_int05">#REF!</definedName>
    <definedName name="_lim01">#REF!</definedName>
    <definedName name="_MM">#REF!</definedName>
    <definedName name="_NIL1">#REF!</definedName>
    <definedName name="_POS21">#REF!</definedName>
    <definedName name="_s">#REF!</definedName>
    <definedName name="_z">#REF!</definedName>
    <definedName name="AA">#REF!</definedName>
    <definedName name="AAA">#REF!</definedName>
    <definedName name="aaaa">#REF!</definedName>
    <definedName name="acha.coluna">#REF!</definedName>
    <definedName name="acha.dados">#REF!</definedName>
    <definedName name="acha.linha">#REF!</definedName>
    <definedName name="Address_block_dealer">#REF!</definedName>
    <definedName name="Adm.Central">#REF!</definedName>
    <definedName name="Adm.Local">#REF!</definedName>
    <definedName name="Adut">#REF!</definedName>
    <definedName name="Aliment.Adm.Local">#REF!</definedName>
    <definedName name="Aliment.MOD">#REF!</definedName>
    <definedName name="ancora2">#REF!</definedName>
    <definedName name="Ano">#REF!</definedName>
    <definedName name="ApoioTécnico">#REF!</definedName>
    <definedName name="_xlnm.Extract">#REF!</definedName>
    <definedName name="_xlnm.Print_Area" localSheetId="0">GLOBAL!$A:$H</definedName>
    <definedName name="Área_de_impressão1">#REF!</definedName>
    <definedName name="Área_de_impressão2">#REF!</definedName>
    <definedName name="Área_impressão_IM">#REF!</definedName>
    <definedName name="AREIA">#REF!</definedName>
    <definedName name="AREIAT">#REF!</definedName>
    <definedName name="ASD">#REF!</definedName>
    <definedName name="ASDF">#REF!</definedName>
    <definedName name="ASFPAV">#REF!</definedName>
    <definedName name="ASFPAVT">#REF!</definedName>
    <definedName name="Ass.Méd.Adm.Local">#REF!</definedName>
    <definedName name="asSDas">#REF!</definedName>
    <definedName name="Assist.Médica">#REF!</definedName>
    <definedName name="ATUAL">#REF!</definedName>
    <definedName name="AUXILIARES">#REF!</definedName>
    <definedName name="AXP">#REF!</definedName>
    <definedName name="AXR">#REF!</definedName>
    <definedName name="BAIA">#REF!</definedName>
    <definedName name="_xlnm.Database">#REF!</definedName>
    <definedName name="BDI">#REF!</definedName>
    <definedName name="BFLEITO">#REF!</definedName>
    <definedName name="BFPAV">#REF!</definedName>
    <definedName name="BFPAVT">#REF!</definedName>
    <definedName name="BFXP">#REF!</definedName>
    <definedName name="BFXR">#REF!</definedName>
    <definedName name="bitmin">#REF!</definedName>
    <definedName name="BLO">#REF!</definedName>
    <definedName name="BLOCO_B">#REF!</definedName>
    <definedName name="BLOCO_BB">#REF!</definedName>
    <definedName name="BLOCO_BBB">#REF!</definedName>
    <definedName name="BLOCO_C">#REF!</definedName>
    <definedName name="BLOCO_CC">#REF!</definedName>
    <definedName name="BLOCO_CCC">#REF!</definedName>
    <definedName name="BLOCO_CCCC">#REF!</definedName>
    <definedName name="BuiltIn_AutoFilter___7">#REF!</definedName>
    <definedName name="BuiltIn_AutoFilter___7_1">#REF!</definedName>
    <definedName name="BuiltIn_AutoFilter___7_10">#REF!</definedName>
    <definedName name="BuiltIn_AutoFilter___7_11">#REF!</definedName>
    <definedName name="BuiltIn_AutoFilter___7_12">#REF!</definedName>
    <definedName name="BuiltIn_AutoFilter___7_2">#REF!</definedName>
    <definedName name="BuiltIn_AutoFilter___7_3">#REF!</definedName>
    <definedName name="BuiltIn_AutoFilter___7_4">#REF!</definedName>
    <definedName name="BuiltIn_AutoFilter___7_5">#REF!</definedName>
    <definedName name="BuiltIn_AutoFilter___7_6">#REF!</definedName>
    <definedName name="BuiltIn_AutoFilter___7_7">#REF!</definedName>
    <definedName name="BuiltIn_AutoFilter___7_8">#REF!</definedName>
    <definedName name="BuiltIn_AutoFilter___7_9">#REF!</definedName>
    <definedName name="BuiltIn_AutoFilter___8">#REF!</definedName>
    <definedName name="BuiltIn_AutoFilter___8_1">#REF!</definedName>
    <definedName name="BuiltIn_AutoFilter___8_10">#REF!</definedName>
    <definedName name="BuiltIn_AutoFilter___8_11">#REF!</definedName>
    <definedName name="BuiltIn_AutoFilter___8_12">#REF!</definedName>
    <definedName name="BuiltIn_AutoFilter___8_13">#REF!</definedName>
    <definedName name="BuiltIn_AutoFilter___8_14">#REF!</definedName>
    <definedName name="BuiltIn_AutoFilter___8_15">#REF!</definedName>
    <definedName name="BuiltIn_AutoFilter___8_16">#REF!</definedName>
    <definedName name="BuiltIn_AutoFilter___8_17">#REF!</definedName>
    <definedName name="BuiltIn_AutoFilter___8_18">#REF!</definedName>
    <definedName name="BuiltIn_AutoFilter___8_19">#REF!</definedName>
    <definedName name="BuiltIn_AutoFilter___8_2">#REF!</definedName>
    <definedName name="BuiltIn_AutoFilter___8_20">#REF!</definedName>
    <definedName name="BuiltIn_AutoFilter___8_21">#REF!</definedName>
    <definedName name="BuiltIn_AutoFilter___8_22">#REF!</definedName>
    <definedName name="BuiltIn_AutoFilter___8_23">#REF!</definedName>
    <definedName name="BuiltIn_AutoFilter___8_24">#REF!</definedName>
    <definedName name="BuiltIn_AutoFilter___8_25">#REF!</definedName>
    <definedName name="BuiltIn_AutoFilter___8_26">#REF!</definedName>
    <definedName name="BuiltIn_AutoFilter___8_27">#REF!</definedName>
    <definedName name="BuiltIn_AutoFilter___8_28">#REF!</definedName>
    <definedName name="BuiltIn_AutoFilter___8_29">#REF!</definedName>
    <definedName name="BuiltIn_AutoFilter___8_3">#REF!</definedName>
    <definedName name="BuiltIn_AutoFilter___8_30">#REF!</definedName>
    <definedName name="BuiltIn_AutoFilter___8_31">#REF!</definedName>
    <definedName name="BuiltIn_AutoFilter___8_32">#REF!</definedName>
    <definedName name="BuiltIn_AutoFilter___8_4">#REF!</definedName>
    <definedName name="BuiltIn_AutoFilter___8_5">#REF!</definedName>
    <definedName name="BuiltIn_AutoFilter___8_6">#REF!</definedName>
    <definedName name="BuiltIn_AutoFilter___8_7">#REF!</definedName>
    <definedName name="BuiltIn_AutoFilter___8_8">#REF!</definedName>
    <definedName name="BuiltIn_AutoFilter___8_9">#REF!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___0">#REF!</definedName>
    <definedName name="BuiltIn_Print_Area___0___0___10">#REF!</definedName>
    <definedName name="BuiltIn_Print_Area___0___1">#REF!</definedName>
    <definedName name="BuiltIn_Print_Area___0___1___0">#REF!</definedName>
    <definedName name="BuiltIn_Print_Area___0___1___0___0">#REF!</definedName>
    <definedName name="BuiltIn_Print_Area___0___1___0___0___0">#REF!</definedName>
    <definedName name="BuiltIn_Print_Area___0___1___0___0___0___0">#REF!</definedName>
    <definedName name="BuiltIn_Print_Area___0___1___0___0___0___0___0">#REF!</definedName>
    <definedName name="BuiltIn_Print_Area___0___1___0___0___0___0___0___0">#REF!</definedName>
    <definedName name="BuiltIn_Print_Area___0___1___0___0___0___0___0___0___0">#REF!</definedName>
    <definedName name="BuiltIn_Print_Area___0___1___0___0___0___0___0___0___0___0">#REF!</definedName>
    <definedName name="BuiltIn_Print_Area___0___1___0___0___0___0___0___0___0___0_1">#REF!</definedName>
    <definedName name="BuiltIn_Print_Area___0___1___0___0___0___0___0___0___0___0_1_1">#REF!</definedName>
    <definedName name="BuiltIn_Print_Area___0___1___0___0___0___0___0___0___0_1">#REF!</definedName>
    <definedName name="BuiltIn_Print_Area___0___1___0___0___0___0___0___0___0_1_1">#REF!</definedName>
    <definedName name="BuiltIn_Print_Area___0___1___0___0___0___0___0___0_1">#REF!</definedName>
    <definedName name="BuiltIn_Print_Area___0___1___0___0___0___0___0___0_1_1">#REF!</definedName>
    <definedName name="BuiltIn_Print_Area___0___1___0___0___0___0___0_1">#REF!</definedName>
    <definedName name="BuiltIn_Print_Area___0___1___0___0___0___0___0_1_1">#REF!</definedName>
    <definedName name="BuiltIn_Print_Area___0___1___0___0___0___0_1">#REF!</definedName>
    <definedName name="BuiltIn_Print_Area___0___1___0___0___0___0_1_1">#REF!</definedName>
    <definedName name="BuiltIn_Print_Area___0___1___0___0___0_1">#REF!</definedName>
    <definedName name="BuiltIn_Print_Area___0___1___0___0___0_1_1">#REF!</definedName>
    <definedName name="BuiltIn_Print_Area___0___1___0___0_1">#REF!</definedName>
    <definedName name="BuiltIn_Print_Area___0___1___0___0_1_1">#REF!</definedName>
    <definedName name="BuiltIn_Print_Area___0___1___0_1">#REF!</definedName>
    <definedName name="BuiltIn_Print_Area___0___1___0_1_1">#REF!</definedName>
    <definedName name="BuiltIn_Print_Area___0___1_1">#REF!</definedName>
    <definedName name="BuiltIn_Print_Area___0___1_1_1">#REF!</definedName>
    <definedName name="BuiltIn_Print_Area___0___16">#REF!</definedName>
    <definedName name="BuiltIn_Print_Area___0___16___0">#REF!</definedName>
    <definedName name="BuiltIn_Print_Area___0___16___0___0">#REF!</definedName>
    <definedName name="BuiltIn_Print_Area___0___16___0___0___0">#REF!</definedName>
    <definedName name="BuiltIn_Print_Area___0___16___0___0___0___0">#REF!</definedName>
    <definedName name="BuiltIn_Print_Area___0___16___0___0___0___0___0">#REF!</definedName>
    <definedName name="BuiltIn_Print_Area___0___16___0___0___0___0___0___0">#REF!</definedName>
    <definedName name="BuiltIn_Print_Area___0___16___0___0___0___0___0___0___0">#REF!</definedName>
    <definedName name="BuiltIn_Print_Area___0___4">#REF!</definedName>
    <definedName name="BuiltIn_Print_Area___0___5">#REF!</definedName>
    <definedName name="BuiltIn_Print_Area___0___5___0">#REF!</definedName>
    <definedName name="BuiltIn_Print_Area___0___6">#REF!</definedName>
    <definedName name="BuiltIn_Print_Area___0___6___0">#REF!</definedName>
    <definedName name="BuiltIn_Print_Area___0___7">#REF!</definedName>
    <definedName name="BuiltIn_Print_Area___0___7___0">#REF!</definedName>
    <definedName name="BuiltIn_Print_Area___0___8">#REF!</definedName>
    <definedName name="BuiltIn_Print_Area___0_1">#REF!</definedName>
    <definedName name="BuiltIn_Print_Area___0_1_1">#REF!</definedName>
    <definedName name="BuiltIn_Print_Area_1">#REF!</definedName>
    <definedName name="BuiltIn_Print_Area_1_1">#REF!</definedName>
    <definedName name="BuiltIn_Print_Titles">#REF!</definedName>
    <definedName name="BuiltIn_Print_Titles___0">#REF!</definedName>
    <definedName name="BuiltIn_Print_Titles___0___0">#REF!</definedName>
    <definedName name="BuiltIn_Print_Titles___0___0___0">#REF!</definedName>
    <definedName name="BuiltIn_Print_Titles___0___0___0___0">#REF!</definedName>
    <definedName name="BuiltIn_Print_Titles___0___0___0___0___0">#REF!</definedName>
    <definedName name="BuiltIn_Print_Titles___0___0___0___0___0___0">#REF!</definedName>
    <definedName name="BuiltIn_Print_Titles___0___0___0___0___0___0___0">#REF!</definedName>
    <definedName name="BuiltIn_Print_Titles___0___0___0___0___0___0___0___0___0">#REF!</definedName>
    <definedName name="BuiltIn_Print_Titles___0___0___10">#REF!</definedName>
    <definedName name="BuiltIn_Print_Titles___0___1">#REF!</definedName>
    <definedName name="BuiltIn_Print_Titles___0___16">#REF!</definedName>
    <definedName name="BuiltIn_Print_Titles___0___16___0">#REF!</definedName>
    <definedName name="BuiltIn_Print_Titles___0___16___0___0">#REF!</definedName>
    <definedName name="BuiltIn_Print_Titles___0___16___0___0___0">#REF!</definedName>
    <definedName name="BuiltIn_Print_Titles___0___16___0___0___0___0">#REF!</definedName>
    <definedName name="BuiltIn_Print_Titles___0___16___0___0___0___0___0">#REF!</definedName>
    <definedName name="BuiltIn_Print_Titles___0___5">#REF!</definedName>
    <definedName name="BuiltIn_Print_Titles___0___6">#REF!</definedName>
    <definedName name="BuiltIn_Print_Titles___0___7">#REF!</definedName>
    <definedName name="BuiltIn_Print_Titles___0___8">#REF!</definedName>
    <definedName name="BuiltIn_Print_Titles___0_1">#REF!</definedName>
    <definedName name="BuiltIn_Print_Titles___0_1_1">#REF!</definedName>
    <definedName name="BuiltIn_Print_Titles___4___4">#REF!</definedName>
    <definedName name="BuiltIn_Print_Titles___5___5">#REF!</definedName>
    <definedName name="BuiltIn_Print_Titles___5___5___0">#REF!</definedName>
    <definedName name="BuiltIn_Print_Titles___6___6">#REF!</definedName>
    <definedName name="BuiltIn_Print_Titles___6___6___0">#REF!</definedName>
    <definedName name="BuiltIn_Print_Titles___7___7">#REF!</definedName>
    <definedName name="BuiltIn_Print_Titles_1">#REF!</definedName>
    <definedName name="BuiltIn_Print_Titles_1_1">#REF!</definedName>
    <definedName name="Capa" localSheetId="0" hidden="1">{#N/A,#N/A,FALSE,"ET-CAPA";#N/A,#N/A,FALSE,"ET-PAG1";#N/A,#N/A,FALSE,"ET-PAG2";#N/A,#N/A,FALSE,"ET-PAG3";#N/A,#N/A,FALSE,"ET-PAG4";#N/A,#N/A,FALSE,"ET-PAG5"}</definedName>
    <definedName name="Capa" hidden="1">{#N/A,#N/A,FALSE,"ET-CAPA";#N/A,#N/A,FALSE,"ET-PAG1";#N/A,#N/A,FALSE,"ET-PAG2";#N/A,#N/A,FALSE,"ET-PAG3";#N/A,#N/A,FALSE,"ET-PAG4";#N/A,#N/A,FALSE,"ET-PAG5"}</definedName>
    <definedName name="Capa_1" hidden="1">{#N/A,#N/A,FALSE,"ET-CAPA";#N/A,#N/A,FALSE,"ET-PAG1";#N/A,#N/A,FALSE,"ET-PAG2";#N/A,#N/A,FALSE,"ET-PAG3";#N/A,#N/A,FALSE,"ET-PAG4";#N/A,#N/A,FALSE,"ET-PAG5"}</definedName>
    <definedName name="Capa_1_1" hidden="1">{#N/A,#N/A,FALSE,"ET-CAPA";#N/A,#N/A,FALSE,"ET-PAG1";#N/A,#N/A,FALSE,"ET-PAG2";#N/A,#N/A,FALSE,"ET-PAG3";#N/A,#N/A,FALSE,"ET-PAG4";#N/A,#N/A,FALSE,"ET-PAG5"}</definedName>
    <definedName name="Capa_1_2" hidden="1">{#N/A,#N/A,FALSE,"ET-CAPA";#N/A,#N/A,FALSE,"ET-PAG1";#N/A,#N/A,FALSE,"ET-PAG2";#N/A,#N/A,FALSE,"ET-PAG3";#N/A,#N/A,FALSE,"ET-PAG4";#N/A,#N/A,FALSE,"ET-PAG5"}</definedName>
    <definedName name="Capa_2" hidden="1">{#N/A,#N/A,FALSE,"ET-CAPA";#N/A,#N/A,FALSE,"ET-PAG1";#N/A,#N/A,FALSE,"ET-PAG2";#N/A,#N/A,FALSE,"ET-PAG3";#N/A,#N/A,FALSE,"ET-PAG4";#N/A,#N/A,FALSE,"ET-PAG5"}</definedName>
    <definedName name="Capa_3" hidden="1">{#N/A,#N/A,FALSE,"ET-CAPA";#N/A,#N/A,FALSE,"ET-PAG1";#N/A,#N/A,FALSE,"ET-PAG2";#N/A,#N/A,FALSE,"ET-PAG3";#N/A,#N/A,FALSE,"ET-PAG4";#N/A,#N/A,FALSE,"ET-PAG5"}</definedName>
    <definedName name="capa1">#REF!</definedName>
    <definedName name="Carimbo">#REF!</definedName>
    <definedName name="CICLO">#REF!</definedName>
    <definedName name="CjtoFiltros">#REF!</definedName>
    <definedName name="CODIGO">#REF!</definedName>
    <definedName name="Código">#REF!</definedName>
    <definedName name="Comb.OpçãoLocação">#REF!</definedName>
    <definedName name="Comb.Transp.Operac.">#REF!</definedName>
    <definedName name="Combustível">#REF!</definedName>
    <definedName name="COMEÇO">#REF!</definedName>
    <definedName name="Comprimento_Equivalente">#REF!</definedName>
    <definedName name="consultor">#REF!</definedName>
    <definedName name="contratada">#REF!</definedName>
    <definedName name="CsmCombustível">#REF!</definedName>
    <definedName name="CUSTO" hidden="1">{#N/A,#N/A,FALSE,"CUSCOL";#N/A,#N/A,FALSE,"CUSCOL1";#N/A,#N/A,FALSE,"CUSSIL";#N/A,#N/A,FALSE,"CUSSIL1";#N/A,#N/A,FALSE,"ACOMEN";#N/A,#N/A,FALSE,"ACOMEN1";#N/A,#N/A,FALSE,"FISILV";#N/A,#N/A,FALSE,"FISILVI1";#N/A,#N/A,FALSE,"RENSIL";#N/A,#N/A,FALSE,"RENSIL1";#N/A,#N/A,FALSE,"GASTOS";#N/A,#N/A,FALSE,"GASTOS1"}</definedName>
    <definedName name="CustoChamados">#REF!</definedName>
    <definedName name="CustoONCALL">#REF!</definedName>
    <definedName name="CustoOperac.Adm.Local">#REF!</definedName>
    <definedName name="CustoOperAdmLocal">#REF!</definedName>
    <definedName name="CustoTurno">#REF!</definedName>
    <definedName name="dadfas" hidden="1">{#N/A,#N/A,FALSE,"CUSCOL";#N/A,#N/A,FALSE,"CUSCOL1";#N/A,#N/A,FALSE,"CUSSIL";#N/A,#N/A,FALSE,"CUSSIL1";#N/A,#N/A,FALSE,"ACOMEN";#N/A,#N/A,FALSE,"ACOMEN1";#N/A,#N/A,FALSE,"FISILV";#N/A,#N/A,FALSE,"FISILVI1";#N/A,#N/A,FALSE,"RENSIL";#N/A,#N/A,FALSE,"RENSIL1";#N/A,#N/A,FALSE,"GASTOS";#N/A,#N/A,FALSE,"GASTOS1"}</definedName>
    <definedName name="DAF">#REF!</definedName>
    <definedName name="Dan">"Dan"</definedName>
    <definedName name="daniel">#REF!</definedName>
    <definedName name="DATA">#REF!</definedName>
    <definedName name="DATA_input_dealer">#REF!</definedName>
    <definedName name="DD">#REF!</definedName>
    <definedName name="DDD">#REF!</definedName>
    <definedName name="dddjdjjdj">"Botão 4"</definedName>
    <definedName name="Depre.Transp.Operac.">#REF!</definedName>
    <definedName name="Depreciação">#REF!</definedName>
    <definedName name="DER">#REF!</definedName>
    <definedName name="DF">#REF!</definedName>
    <definedName name="DFADFA">#REF!</definedName>
    <definedName name="DFAFAF">#REF!</definedName>
    <definedName name="dfefwqe" hidden="1">{#N/A,#N/A,FALSE,"CUSCOL";#N/A,#N/A,FALSE,"CUSCOL1";#N/A,#N/A,FALSE,"CUSSIL";#N/A,#N/A,FALSE,"CUSSIL1";#N/A,#N/A,FALSE,"ACOMEN";#N/A,#N/A,FALSE,"ACOMEN1";#N/A,#N/A,FALSE,"FISILV";#N/A,#N/A,FALSE,"FISILVI1";#N/A,#N/A,FALSE,"RENSIL";#N/A,#N/A,FALSE,"RENSIL1";#N/A,#N/A,FALSE,"GASTOS";#N/A,#N/A,FALSE,"GASTOS1"}</definedName>
    <definedName name="DIAMETRO">#REF!</definedName>
    <definedName name="EE">#REF!</definedName>
    <definedName name="Encargos">#REF!</definedName>
    <definedName name="EncargosAdmLocal">#REF!</definedName>
    <definedName name="EncargosHExtra">#REF!</definedName>
    <definedName name="EPI">#REF!</definedName>
    <definedName name="EPIAdm.Local">#REF!</definedName>
    <definedName name="Equip.Especiais">#REF!</definedName>
    <definedName name="Equipamento">#REF!</definedName>
    <definedName name="Equipamentos_e_Ferramentas">#REF!</definedName>
    <definedName name="EquipamentosEspec">#REF!</definedName>
    <definedName name="Estagiários">#REF!</definedName>
    <definedName name="Excel_BuiltIn__FilterDatabase_1">#REF!</definedName>
    <definedName name="Excel_BuiltIn__FilterDatabase_10">#REF!</definedName>
    <definedName name="Excel_BuiltIn__FilterDatabase_10_1">#REF!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2">#REF!</definedName>
    <definedName name="Excel_BuiltIn__FilterDatabase_3">#REF!</definedName>
    <definedName name="Excel_BuiltIn__FilterDatabase_3_1">#REF!</definedName>
    <definedName name="Excel_BuiltIn__FilterDatabase_3_1_1">#REF!</definedName>
    <definedName name="Excel_BuiltIn__FilterDatabase_3_4">#REF!</definedName>
    <definedName name="Excel_BuiltIn__FilterDatabase_3_5">#REF!</definedName>
    <definedName name="Excel_BuiltIn__FilterDatabase_3_6">#REF!</definedName>
    <definedName name="Excel_BuiltIn__FilterDatabase_3_7">#REF!</definedName>
    <definedName name="Excel_BuiltIn__FilterDatabase_3_8">#REF!</definedName>
    <definedName name="Excel_BuiltIn__FilterDatabase_3_9">#REF!</definedName>
    <definedName name="Excel_BuiltIn__FilterDatabase_4">#REF!</definedName>
    <definedName name="Excel_BuiltIn__FilterDatabase_4_1">#REF!</definedName>
    <definedName name="Excel_BuiltIn__FilterDatabase_5">#REF!</definedName>
    <definedName name="Excel_BuiltIn__FilterDatabase_5_1">#REF!</definedName>
    <definedName name="Excel_BuiltIn__FilterDatabase_5_1_1">#REF!</definedName>
    <definedName name="Excel_BuiltIn__FilterDatabase_6">#REF!</definedName>
    <definedName name="Excel_BuiltIn__FilterDatabase_6_1">#REF!</definedName>
    <definedName name="Excel_BuiltIn__FilterDatabase_7">#REF!</definedName>
    <definedName name="Excel_BuiltIn__FilterDatabase_7_1">#REF!</definedName>
    <definedName name="Excel_BuiltIn__FilterDatabase_8">#REF!</definedName>
    <definedName name="Excel_BuiltIn__FilterDatabase_8_1">#REF!</definedName>
    <definedName name="Excel_BuiltIn__FilterDatabase_9">#REF!</definedName>
    <definedName name="Excel_BuiltIn__FilterDatabase_9_1">#REF!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3">#REF!</definedName>
    <definedName name="Excel_BuiltIn_Print_Area_14">#REF!</definedName>
    <definedName name="Excel_BuiltIn_Print_Area_15">#REF!</definedName>
    <definedName name="Excel_BuiltIn_Print_Area_16">#REF!</definedName>
    <definedName name="Excel_BuiltIn_Print_Area_17">#REF!</definedName>
    <definedName name="Excel_BuiltIn_Print_Area_18">#REF!</definedName>
    <definedName name="Excel_BuiltIn_Print_Area_2">#REF!</definedName>
    <definedName name="Excel_BuiltIn_Print_Area_2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4">#REF!</definedName>
    <definedName name="Excel_BuiltIn_Print_Area_4_1">#REF!</definedName>
    <definedName name="Excel_BuiltIn_Print_Area_4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5_6">#REF!</definedName>
    <definedName name="Excel_BuiltIn_Print_Area_5_7">#REF!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8">#REF!</definedName>
    <definedName name="Excel_BuiltIn_Print_Area_8_1">#REF!</definedName>
    <definedName name="Excel_BuiltIn_Print_Area_8_1_1">(#REF!,#REF!)</definedName>
    <definedName name="Excel_BuiltIn_Print_Area_8_1_1_1">(#REF!,#REF!)</definedName>
    <definedName name="Excel_BuiltIn_Print_Area_9">#REF!</definedName>
    <definedName name="Excel_BuiltIn_Print_Area_9_1">#REF!</definedName>
    <definedName name="Excel_BuiltIn_Print_Area_9_1_1">#REF!</definedName>
    <definedName name="Excel_BuiltIn_Print_Area_9_1_1_1">#REF!</definedName>
    <definedName name="Excel_BuiltIn_Print_Titles_1_1">#REF!</definedName>
    <definedName name="Excel_BuiltIn_Print_Titles_1_1_1">#REF!</definedName>
    <definedName name="Excel_BuiltIn_Print_Titles_11">#REF!</definedName>
    <definedName name="Excel_BuiltIn_Print_Titles_13">#REF!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18">#REF!</definedName>
    <definedName name="Excel_BuiltIn_Print_Titles_2">#REF!</definedName>
    <definedName name="Excel_BuiltIn_Print_Titles_3">#REF!</definedName>
    <definedName name="Excel_BuiltIn_Print_Titles_3_1">#REF!</definedName>
    <definedName name="Excel_BuiltIn_Print_Titles_3_1_1">#REF!</definedName>
    <definedName name="Excel_BuiltIn_Print_Titles_3_1_1_1">#REF!</definedName>
    <definedName name="Excel_BuiltIn_Print_Titles_3_4">#REF!</definedName>
    <definedName name="Excel_BuiltIn_Print_Titles_3_5">#REF!</definedName>
    <definedName name="Excel_BuiltIn_Print_Titles_3_6">#REF!</definedName>
    <definedName name="Excel_BuiltIn_Print_Titles_3_7">#REF!</definedName>
    <definedName name="Excel_BuiltIn_Print_Titles_3_8">#REF!</definedName>
    <definedName name="Excel_BuiltIn_Print_Titles_3_9">#REF!</definedName>
    <definedName name="Excel_BuiltIn_Print_Titles_4">#REF!</definedName>
    <definedName name="Excel_BuiltIn_Print_Titles_4_1">#REF!</definedName>
    <definedName name="Excel_BuiltIn_Print_Titles_4_1_1">#REF!</definedName>
    <definedName name="Excel_BuiltIn_Print_Titles_5">#REF!</definedName>
    <definedName name="Excel_BuiltIn_Print_Titles_5_1">#REF!</definedName>
    <definedName name="Excel_BuiltIn_Print_Titles_5_1_1">#REF!</definedName>
    <definedName name="Excel_BuiltIn_Print_Titles_5_1_1_1">#REF!</definedName>
    <definedName name="Excel_BuiltIn_Print_Titles_6">#REF!</definedName>
    <definedName name="Excel_BuiltIn_Print_Titles_6_1">#REF!</definedName>
    <definedName name="Excel_BuiltIn_Print_Titles_6_1_1">#REF!</definedName>
    <definedName name="Excel_BuiltIn_Print_Titles_7">#REF!</definedName>
    <definedName name="Excel_BuiltIn_Print_Titles_7_1">#REF!</definedName>
    <definedName name="Excel_BuiltIn_Print_Titles_8">#REF!</definedName>
    <definedName name="Excel_BuiltIn_Print_Titles_9">#REF!</definedName>
    <definedName name="Excel_BuiltIn_Print_Titles_9_1">#REF!</definedName>
    <definedName name="Exist">#REF!</definedName>
    <definedName name="F">#REF!</definedName>
    <definedName name="FAF">#REF!</definedName>
    <definedName name="FAMILIAS">#REF!</definedName>
    <definedName name="FDDFASD">#REF!</definedName>
    <definedName name="Ferramentas">#REF!</definedName>
    <definedName name="FerramentasMatConsumo">#REF!</definedName>
    <definedName name="folha">#REF!</definedName>
    <definedName name="FolhaPagamento">#REF!</definedName>
    <definedName name="folhas">#REF!</definedName>
    <definedName name="FolhaSocioExecutante">#REF!</definedName>
    <definedName name="form01a">#REF!</definedName>
    <definedName name="form01b">#REF!</definedName>
    <definedName name="FT">"Imagem1"</definedName>
    <definedName name="FundoDePensão">#REF!</definedName>
    <definedName name="gasdfsdfase">#REF!</definedName>
    <definedName name="gfhfgh">#REF!</definedName>
    <definedName name="gfhfgh___6">#REF!</definedName>
    <definedName name="gfhfgh___6_1">#REF!</definedName>
    <definedName name="gfhfgh___6_1_1">#REF!</definedName>
    <definedName name="gfhfgh_1">#REF!</definedName>
    <definedName name="gfhfgh_1_1">#REF!</definedName>
    <definedName name="GGGG">#REF!</definedName>
    <definedName name="_xlnm.Recorder">#REF!</definedName>
    <definedName name="Graxa">#REF!</definedName>
    <definedName name="gw">#REF!</definedName>
    <definedName name="hjjhj">#REF!</definedName>
    <definedName name="hjjhj_1">#REF!</definedName>
    <definedName name="hjjhj_1_1">#REF!</definedName>
    <definedName name="IGPM">#REF!</definedName>
    <definedName name="Implemento">#REF!</definedName>
    <definedName name="Inflação">#REF!</definedName>
    <definedName name="iopes">#REF!</definedName>
    <definedName name="ITEM">#REF!</definedName>
    <definedName name="JFY">#REF!</definedName>
    <definedName name="JOBINFO">#REF!</definedName>
    <definedName name="JogoPneus">#REF!</definedName>
    <definedName name="JUR">#REF!</definedName>
    <definedName name="Juros">#REF!</definedName>
    <definedName name="KmDia">#REF!</definedName>
    <definedName name="lista">#REF!</definedName>
    <definedName name="lista.coluna">#REF!</definedName>
    <definedName name="lista.linha">#REF!</definedName>
    <definedName name="LISTAREAJ">#REF!</definedName>
    <definedName name="LL">#REF!</definedName>
    <definedName name="LL_1">#REF!</definedName>
    <definedName name="LL_1_1">#REF!</definedName>
    <definedName name="LocaçãoVeículo">#REF!</definedName>
    <definedName name="MALUCO">#REF!</definedName>
    <definedName name="Manut.Transp.Operac.">#REF!</definedName>
    <definedName name="Manutenção">#REF!</definedName>
    <definedName name="Material_de_Limpeza">#REF!</definedName>
    <definedName name="MatSegurança">#REF!</definedName>
    <definedName name="Mês">#REF!</definedName>
    <definedName name="MmExcelLinker_CBF3F7D5_5F0E_4EA5_B59F_34028F0F12D2">#REF!</definedName>
    <definedName name="mmmmmm">#REF!</definedName>
    <definedName name="MOAdm.Local">#REF!</definedName>
    <definedName name="nil">#REF!</definedName>
    <definedName name="numcond1">#REF!</definedName>
    <definedName name="numcond3">#REF!</definedName>
    <definedName name="NúmeroFuncionários">#REF!</definedName>
    <definedName name="NumEstagiarios">#REF!</definedName>
    <definedName name="NumMOAdmLocal">#REF!</definedName>
    <definedName name="Óleo">#REF!</definedName>
    <definedName name="Ônibus">#REF!</definedName>
    <definedName name="Páscoa">#REF!</definedName>
    <definedName name="PASSEIO">#REF!</definedName>
    <definedName name="PAV">#REF!</definedName>
    <definedName name="PEDLEITO">#REF!</definedName>
    <definedName name="PEDLEITOT">#REF!</definedName>
    <definedName name="PEDPAV">#REF!</definedName>
    <definedName name="PEDPAVT">#REF!</definedName>
    <definedName name="PEDREIRA">#REF!</definedName>
    <definedName name="PEXP">#REF!</definedName>
    <definedName name="PEXR">#REF!</definedName>
    <definedName name="Pfim0">#REF!</definedName>
    <definedName name="Pfim0a">#REF!</definedName>
    <definedName name="Pfim1">#REF!</definedName>
    <definedName name="PMA">"PMA"</definedName>
    <definedName name="preçocombust">#REF!</definedName>
    <definedName name="Print_Area_MI">#REF!</definedName>
    <definedName name="Print_Titles_MI">#REF!</definedName>
    <definedName name="REAJUSTE">#REF!</definedName>
    <definedName name="REATERRO_DE_VALAS_COMPACTADO_MECANICAMENTE">#REF!</definedName>
    <definedName name="Reparos">#REF!</definedName>
    <definedName name="rere">#REF!</definedName>
    <definedName name="rerer" hidden="1">{#N/A,#N/A,FALSE,"CUSCOL";#N/A,#N/A,FALSE,"CUSCOL1";#N/A,#N/A,FALSE,"CUSSIL";#N/A,#N/A,FALSE,"CUSSIL1";#N/A,#N/A,FALSE,"ACOMEN";#N/A,#N/A,FALSE,"ACOMEN1";#N/A,#N/A,FALSE,"FISILV";#N/A,#N/A,FALSE,"FISILVI1";#N/A,#N/A,FALSE,"RENSIL";#N/A,#N/A,FALSE,"RENSIL1";#N/A,#N/A,FALSE,"GASTOS";#N/A,#N/A,FALSE,"GASTOS1"}</definedName>
    <definedName name="Rev">#REF!</definedName>
    <definedName name="RRRR">#REF!</definedName>
    <definedName name="S">#REF!</definedName>
    <definedName name="Salário">#REF!</definedName>
    <definedName name="salariomot">#REF!</definedName>
    <definedName name="SalOperador">#REF!</definedName>
    <definedName name="SAN">#REF!</definedName>
    <definedName name="SCO">#REF!</definedName>
    <definedName name="sd">#REF!</definedName>
    <definedName name="SDF">#REF!</definedName>
    <definedName name="SDFDSF">#REF!</definedName>
    <definedName name="SeguroAcid.Trab.">#REF!</definedName>
    <definedName name="SeguroAdmLocal">#REF!</definedName>
    <definedName name="SeguroVida">#REF!</definedName>
    <definedName name="SeguroVidaEmGrupo">#REF!</definedName>
    <definedName name="Semnome">#REF!</definedName>
    <definedName name="Semnome___0">#REF!</definedName>
    <definedName name="Semnome___0___0">#REF!</definedName>
    <definedName name="Semnome___0___0___0">#REF!</definedName>
    <definedName name="Semnome___0___0___0___0">#REF!</definedName>
    <definedName name="Semnome___0___0___0___0___0">#REF!</definedName>
    <definedName name="Semnome___0___0___0___0___0___0">#REF!</definedName>
    <definedName name="Semnome___0___0___0___0___0___0___0">#REF!</definedName>
    <definedName name="Semnome_1">#REF!</definedName>
    <definedName name="Semnome_1_1">#REF!</definedName>
    <definedName name="SERVI">#REF!</definedName>
    <definedName name="Serviços">#REF!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#N/A</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#N/A</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2">#N/A</definedName>
    <definedName name="SHARED_FORMULA_53">#N/A</definedName>
    <definedName name="SHARED_FORMULA_54">#N/A</definedName>
    <definedName name="SHARED_FORMULA_55">#N/A</definedName>
    <definedName name="SHARED_FORMULA_56">#N/A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ICRO">#REF!</definedName>
    <definedName name="SINAPI">#REF!</definedName>
    <definedName name="spda_COMP">#REF!</definedName>
    <definedName name="SS">#REF!</definedName>
    <definedName name="SSS">#REF!</definedName>
    <definedName name="SSSSS">#REF!</definedName>
    <definedName name="SSSSSSS">#REF!</definedName>
    <definedName name="START">#REF!</definedName>
    <definedName name="STATUS">#REF!</definedName>
    <definedName name="TECH">#REF!</definedName>
    <definedName name="teste">#REF!</definedName>
    <definedName name="teste1">#REF!</definedName>
    <definedName name="teste2">#REF!</definedName>
    <definedName name="teste3">#REF!</definedName>
    <definedName name="TESTE4">#REF!</definedName>
    <definedName name="TESTE5">#REF!</definedName>
    <definedName name="TIPO">#REF!</definedName>
    <definedName name="_xlnm.Print_Titles" localSheetId="0">GLOBAL!$2:$6</definedName>
    <definedName name="TotalEPI">#REF!</definedName>
    <definedName name="TotalFerramentas">#REF!</definedName>
    <definedName name="TotalFolha">#REF!</definedName>
    <definedName name="Transporte">#REF!</definedName>
    <definedName name="Treinamento">#REF!</definedName>
    <definedName name="TreinamentoAdmLocal">#REF!</definedName>
    <definedName name="TreinamentoMOD">#REF!</definedName>
    <definedName name="Utilização">#REF!</definedName>
    <definedName name="Valores">#REF!</definedName>
    <definedName name="VALORES_VALORES_Listar">#REF!</definedName>
    <definedName name="VidaPneus">#REF!</definedName>
    <definedName name="Volume">#REF!</definedName>
    <definedName name="wrn.ERELIMP." hidden="1">{#N/A,#N/A,FALSE,"FRETADOR";#N/A,#N/A,FALSE,"LOCADOR";#N/A,#N/A,FALSE,"TESPDOR";#N/A,#N/A,FALSE,"UNIDADEDOR"}</definedName>
    <definedName name="wrn.GERAL." localSheetId="0" hidden="1">{#N/A,#N/A,FALSE,"ET-CAPA";#N/A,#N/A,FALSE,"ET-PAG1";#N/A,#N/A,FALSE,"ET-PAG2";#N/A,#N/A,FALSE,"ET-PAG3";#N/A,#N/A,FALSE,"ET-PAG4";#N/A,#N/A,FALSE,"ET-PAG5"}</definedName>
    <definedName name="wrn.GERAL." hidden="1">{#N/A,#N/A,FALSE,"ET-CAPA";#N/A,#N/A,FALSE,"ET-PAG1";#N/A,#N/A,FALSE,"ET-PAG2";#N/A,#N/A,FALSE,"ET-PAG3";#N/A,#N/A,FALSE,"ET-PAG4";#N/A,#N/A,FALSE,"ET-PAG5"}</definedName>
    <definedName name="wrn.GERAL._1" hidden="1">{#N/A,#N/A,FALSE,"ET-CAPA";#N/A,#N/A,FALSE,"ET-PAG1";#N/A,#N/A,FALSE,"ET-PAG2";#N/A,#N/A,FALSE,"ET-PAG3";#N/A,#N/A,FALSE,"ET-PAG4";#N/A,#N/A,FALSE,"ET-PAG5"}</definedName>
    <definedName name="wrn.GERAL._1_1" hidden="1">{#N/A,#N/A,FALSE,"ET-CAPA";#N/A,#N/A,FALSE,"ET-PAG1";#N/A,#N/A,FALSE,"ET-PAG2";#N/A,#N/A,FALSE,"ET-PAG3";#N/A,#N/A,FALSE,"ET-PAG4";#N/A,#N/A,FALSE,"ET-PAG5"}</definedName>
    <definedName name="wrn.GERAL._1_2" hidden="1">{#N/A,#N/A,FALSE,"ET-CAPA";#N/A,#N/A,FALSE,"ET-PAG1";#N/A,#N/A,FALSE,"ET-PAG2";#N/A,#N/A,FALSE,"ET-PAG3";#N/A,#N/A,FALSE,"ET-PAG4";#N/A,#N/A,FALSE,"ET-PAG5"}</definedName>
    <definedName name="wrn.GERAL._2" hidden="1">{#N/A,#N/A,FALSE,"ET-CAPA";#N/A,#N/A,FALSE,"ET-PAG1";#N/A,#N/A,FALSE,"ET-PAG2";#N/A,#N/A,FALSE,"ET-PAG3";#N/A,#N/A,FALSE,"ET-PAG4";#N/A,#N/A,FALSE,"ET-PAG5"}</definedName>
    <definedName name="wrn.GERAL._3" hidden="1">{#N/A,#N/A,FALSE,"ET-CAPA";#N/A,#N/A,FALSE,"ET-PAG1";#N/A,#N/A,FALSE,"ET-PAG2";#N/A,#N/A,FALSE,"ET-PAG3";#N/A,#N/A,FALSE,"ET-PAG4";#N/A,#N/A,FALSE,"ET-PAG5"}</definedName>
    <definedName name="wrn.GERAL2" localSheetId="0" hidden="1">{#N/A,#N/A,FALSE,"ET-CAPA";#N/A,#N/A,FALSE,"ET-PAG1";#N/A,#N/A,FALSE,"ET-PAG2";#N/A,#N/A,FALSE,"ET-PAG3";#N/A,#N/A,FALSE,"ET-PAG4";#N/A,#N/A,FALSE,"ET-PAG5"}</definedName>
    <definedName name="wrn.GERAL2" hidden="1">{#N/A,#N/A,FALSE,"ET-CAPA";#N/A,#N/A,FALSE,"ET-PAG1";#N/A,#N/A,FALSE,"ET-PAG2";#N/A,#N/A,FALSE,"ET-PAG3";#N/A,#N/A,FALSE,"ET-PAG4";#N/A,#N/A,FALSE,"ET-PAG5"}</definedName>
    <definedName name="wrn.GERAL2_1" hidden="1">{#N/A,#N/A,FALSE,"ET-CAPA";#N/A,#N/A,FALSE,"ET-PAG1";#N/A,#N/A,FALSE,"ET-PAG2";#N/A,#N/A,FALSE,"ET-PAG3";#N/A,#N/A,FALSE,"ET-PAG4";#N/A,#N/A,FALSE,"ET-PAG5"}</definedName>
    <definedName name="wrn.GERAL2_1_1" hidden="1">{#N/A,#N/A,FALSE,"ET-CAPA";#N/A,#N/A,FALSE,"ET-PAG1";#N/A,#N/A,FALSE,"ET-PAG2";#N/A,#N/A,FALSE,"ET-PAG3";#N/A,#N/A,FALSE,"ET-PAG4";#N/A,#N/A,FALSE,"ET-PAG5"}</definedName>
    <definedName name="wrn.GERAL2_1_2" hidden="1">{#N/A,#N/A,FALSE,"ET-CAPA";#N/A,#N/A,FALSE,"ET-PAG1";#N/A,#N/A,FALSE,"ET-PAG2";#N/A,#N/A,FALSE,"ET-PAG3";#N/A,#N/A,FALSE,"ET-PAG4";#N/A,#N/A,FALSE,"ET-PAG5"}</definedName>
    <definedName name="wrn.GERAL2_2" hidden="1">{#N/A,#N/A,FALSE,"ET-CAPA";#N/A,#N/A,FALSE,"ET-PAG1";#N/A,#N/A,FALSE,"ET-PAG2";#N/A,#N/A,FALSE,"ET-PAG3";#N/A,#N/A,FALSE,"ET-PAG4";#N/A,#N/A,FALSE,"ET-PAG5"}</definedName>
    <definedName name="wrn.GERAL2_3" hidden="1">{#N/A,#N/A,FALSE,"ET-CAPA";#N/A,#N/A,FALSE,"ET-PAG1";#N/A,#N/A,FALSE,"ET-PAG2";#N/A,#N/A,FALSE,"ET-PAG3";#N/A,#N/A,FALSE,"ET-PAG4";#N/A,#N/A,FALSE,"ET-PAG5"}</definedName>
    <definedName name="wrn.PENDENCIAS.">{#N/A,#N/A,FALSE,"GERAL";#N/A,#N/A,FALSE,"012-96";#N/A,#N/A,FALSE,"018-96";#N/A,#N/A,FALSE,"027-96";#N/A,#N/A,FALSE,"059-96";#N/A,#N/A,FALSE,"076-96";#N/A,#N/A,FALSE,"019-97";#N/A,#N/A,FALSE,"021-97";#N/A,#N/A,FALSE,"022-97";#N/A,#N/A,FALSE,"028-97"}</definedName>
    <definedName name="wrn.RELMEN." hidden="1">{#N/A,#N/A,FALSE,"CUSCOL";#N/A,#N/A,FALSE,"CUSCOL1";#N/A,#N/A,FALSE,"CUSSIL";#N/A,#N/A,FALSE,"CUSSIL1";#N/A,#N/A,FALSE,"ACOMEN";#N/A,#N/A,FALSE,"ACOMEN1";#N/A,#N/A,FALSE,"FISILV";#N/A,#N/A,FALSE,"FISILVI1";#N/A,#N/A,FALSE,"RENSIL";#N/A,#N/A,FALSE,"RENSIL1";#N/A,#N/A,FALSE,"GASTOS";#N/A,#N/A,FALSE,"GASTOS1"}</definedName>
    <definedName name="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9" i="1" l="1"/>
  <c r="I391" i="1"/>
  <c r="I392" i="1" s="1"/>
  <c r="J357" i="1"/>
  <c r="K357" i="1" s="1"/>
  <c r="I357" i="1"/>
  <c r="K355" i="1"/>
  <c r="I351" i="1"/>
  <c r="I350" i="1"/>
  <c r="I352" i="1" s="1"/>
  <c r="J352" i="1" s="1"/>
  <c r="I346" i="1"/>
  <c r="J347" i="1" s="1"/>
  <c r="I290" i="1"/>
  <c r="I289" i="1"/>
  <c r="J144" i="1"/>
  <c r="I144" i="1"/>
  <c r="J143" i="1"/>
  <c r="K143" i="1" s="1"/>
  <c r="I16" i="1"/>
</calcChain>
</file>

<file path=xl/sharedStrings.xml><?xml version="1.0" encoding="utf-8"?>
<sst xmlns="http://schemas.openxmlformats.org/spreadsheetml/2006/main" count="1068" uniqueCount="772">
  <si>
    <t xml:space="preserve">PREFEITURA MUNICIPAL DE ARACRUZ 
SECRETARIA MUNICIPAL DE OBRAS </t>
  </si>
  <si>
    <t>Obra: RECONSTRUÇÃO DO MURO PERIMETRAL, CALÇADAS/PASSEIO E CONSTRUÇÃO DE BANHEIRO PUBLICO NO PARQUE DE EXPOSIÇÕES RUBENS PIMENTEL</t>
  </si>
  <si>
    <r>
      <t xml:space="preserve">LS: </t>
    </r>
    <r>
      <rPr>
        <sz val="10"/>
        <rFont val="Arial"/>
        <family val="2"/>
      </rPr>
      <t>157,27%</t>
    </r>
  </si>
  <si>
    <t>Local: RUA GIRASSOL, RUA JURANDIR PERUCHI, AV. COQUEIRAL X GUARANÁ, RUA DÁLIA, RUA FLOR DO CAMPO – SÃO MARCOS - ARACRUZ - ES</t>
  </si>
  <si>
    <r>
      <t xml:space="preserve">BDI: </t>
    </r>
    <r>
      <rPr>
        <sz val="10"/>
        <rFont val="Arial"/>
        <family val="2"/>
      </rPr>
      <t>15,57% - Equipamentos
        31,01% - Serviços (materiais e instalações)</t>
    </r>
    <r>
      <rPr>
        <b/>
        <sz val="10"/>
        <rFont val="Arial"/>
        <family val="2"/>
      </rPr>
      <t xml:space="preserve">
PRAZO DA OBRA: </t>
    </r>
    <r>
      <rPr>
        <sz val="10"/>
        <rFont val="Arial"/>
        <family val="2"/>
      </rPr>
      <t xml:space="preserve"> 180 dias</t>
    </r>
    <r>
      <rPr>
        <b/>
        <sz val="10"/>
        <rFont val="Arial"/>
        <family val="2"/>
      </rPr>
      <t xml:space="preserve">
DATA BASE: </t>
    </r>
    <r>
      <rPr>
        <sz val="10"/>
        <rFont val="Arial"/>
        <family val="2"/>
      </rPr>
      <t>Agosto/2025</t>
    </r>
  </si>
  <si>
    <t>PLANILHA ORÇAMENTÁRIA</t>
  </si>
  <si>
    <t>ITEM</t>
  </si>
  <si>
    <t>DESCRIÇÃO DOS SERVIÇOS</t>
  </si>
  <si>
    <t>UNID.</t>
  </si>
  <si>
    <t>QUANT.</t>
  </si>
  <si>
    <t xml:space="preserve">PREÇO 
UNIT (R$) - 
C/ BDI </t>
  </si>
  <si>
    <t>PREÇO 
TOTAL (R$)</t>
  </si>
  <si>
    <t>REFERÊNCIA</t>
  </si>
  <si>
    <t>01</t>
  </si>
  <si>
    <t>SERVIÇOS PRELIMINARES</t>
  </si>
  <si>
    <t>01.01</t>
  </si>
  <si>
    <t>LIMPEZA DO TERRENO</t>
  </si>
  <si>
    <t>01.01.01</t>
  </si>
  <si>
    <t>RASPAGEM SUPERFICIAL E LIMPEZA MANUAL DO TERRENO, REALIZADO COM O USO DE FERRAMENTAS MANUAIS</t>
  </si>
  <si>
    <t>M2</t>
  </si>
  <si>
    <t>01.02</t>
  </si>
  <si>
    <t>LOCAÇÃO</t>
  </si>
  <si>
    <t>01.02.01</t>
  </si>
  <si>
    <t>LOCAÇÃO DE OBRA COM GABARITO DE MADEIRA</t>
  </si>
  <si>
    <t>01.02.02</t>
  </si>
  <si>
    <t>EQUIPE TOPOGRÁFICA PARA SERVIÇOS SIMPLES DE LOCAÇÃO E NIVELAMENTO (INCLUINDO EQUIPAMENTO, TRANSPORTE E PROFISSIONAIS NIVEL MÉDIO)</t>
  </si>
  <si>
    <t>MÊS</t>
  </si>
  <si>
    <t>SUBTOTAL 01</t>
  </si>
  <si>
    <t>02</t>
  </si>
  <si>
    <t>INSTALAÇÃO DO CANTEIRO DE OBRAS</t>
  </si>
  <si>
    <t>02.01</t>
  </si>
  <si>
    <t>PLACA DE OBRA, TAPUMES</t>
  </si>
  <si>
    <t>02.01.01</t>
  </si>
  <si>
    <t>PLACA DE OBRA NAS DIMENSÕES DE 2.0 X 4.0 M, PADRÃO DER</t>
  </si>
  <si>
    <t>02.01.02</t>
  </si>
  <si>
    <t>TAPUME TELHA METÁLICA ONDULADA EM AÇO GALVALUME 0,50MM BRANCA H=2,20M, INCL. MONTAGEM ESTR. MAD. 8"X8", C/ADESIVO "DER-ES" 60X60CM A CADA 10M, INCL. FAIXAS PINT. ESMALTE SINT. CORES AZUL C/ H=30CM E ROSA C/ H=10CM (REAPROVEITAMENTO 2X)</t>
  </si>
  <si>
    <t>M</t>
  </si>
  <si>
    <t>02.02</t>
  </si>
  <si>
    <t>ANDAIMES</t>
  </si>
  <si>
    <t>02.02.01</t>
  </si>
  <si>
    <t>LOCAÇÃO DE ANDAIME METÁLICO PARA FACHADA - TIPO TORRE (ALUGUEL MENSAL) - BDI DIFERENCIADO=15,57%</t>
  </si>
  <si>
    <t>02.03</t>
  </si>
  <si>
    <t>CANTEIRO DE OBRAS</t>
  </si>
  <si>
    <t>02.03.01</t>
  </si>
  <si>
    <t>BARRACÃO PARA ESCRITÓRIO COM SANITÁRIO ÁREA 14.50M2, DE CHAPA DE COMPENS. 12MM E PONTALETE 8X8CM, PISO CIMENTADO E COBERTURA DE TELHA DE FIBROC. 6MM, INCL. PONTO DE LUZ E CX. DE INSPEÇÃO, CONF. PROJETO (2 UTILIZAÇÕES)</t>
  </si>
  <si>
    <t>02.03.02</t>
  </si>
  <si>
    <t>BARRACÃO PARA ALMOXARIFADO ÁREA DE 10.90M2, DE CHAPA DE COMPENSADO 12MM E PONTALETES 8X8CM, PISO CIMENTADO E COBERTURA DE TELHA DE FIBROCIMENTO DE 6MM, INCLUSIVE PONTO DE LUZ, CONF. PROJETO (2 UTILIZAÇÕES)</t>
  </si>
  <si>
    <t>02.03.03</t>
  </si>
  <si>
    <t>BARRACÃO PARA DEPÓSITO DE CIMENTO ÁREA DE 10.90M2, DE CHAPA DE COMPENSADO 12MM E PONTALETES 8X8CM, PISO CIMENTADO E COBERTURA DE TELHAS DE FIBROCIMENTO DE 6MM, INCLUSIVE PONTO DE LUZ, CONF. PROJETO (2 UTILIZAÇÕES)</t>
  </si>
  <si>
    <t>02.03.04</t>
  </si>
  <si>
    <t>REFEITÓRIO COM PAREDES DE CHAPA DE COMPENS. 12MM E PONTALETES 8X8CM, PISO CIMENT. E COBERT. DE TELHAS FIBROC. 6MM, INCL. PONTO DE LUZ E CX. DE INSPEÇÃO (CONS. 1.21M2/FUNC./TURNO), CONF. PROJETO (2 UTILIZAÇÃO)</t>
  </si>
  <si>
    <t>02.03.05</t>
  </si>
  <si>
    <t>UNIDADE DE SANITÁRIO E VESTIÁRIO PARA ATÉ 20 FUNC. ÁREA 18.15M2, PAREDES DE CHAPA COMPENS. 12MM E PONTALETE 8X8CM, PISO CIMENTADO, COBERT. TELHA FIBROC. 6MM, INCL. INST. DE LUZ E CX. DE INSPEÇÃO, CONF. PROJETO (2 UTILIZAÇÕES)</t>
  </si>
  <si>
    <t>UND</t>
  </si>
  <si>
    <t>02.03.06</t>
  </si>
  <si>
    <t>GALPÃO PARA SERRARIA E CARPINTARIA ÁREA 12.00M2, EM PEÇAS DE MADEIRA 8X8CM E CONTRAVENTAMENTO DE 5X7CM, COBERTURA DE TELHAS DE FIBROC. DE 6MM, INCLUSIVE PONTO E CABO DE ALIMENTAÇÃO DA MÁQUINA, CONF. PROJETO (2 UTILIZAÇÕES)</t>
  </si>
  <si>
    <t>02.03.07</t>
  </si>
  <si>
    <t>GALPÃO PARA CORTE E ARMAÇÃO COM ÁREA DE 6.00M2, DE PEÇAS DE MADEIRA 8X8CM E CONTRAVENTAMENTO DE 5X7CM, COBERTURA DE TELHAS DE FIBROC. DE 6MM, INCLUSIVE PONTO E CABO DE ALIMENTAÇÃO DA MÁQUINA, CONF. PROJETO (2 UTILIZAÇÕES)</t>
  </si>
  <si>
    <t>02.03.08</t>
  </si>
  <si>
    <t>REDE DE LUZ, INCL. PADRÃO ENTRADA DE ENERGIA TRIFÁS., CABO DE LIGAÇÃO ATÉ BARRACÕES, QUADRO DE DISTRIB., DISJ. E CHAVE DE FORÇA (QUANDO NECESSÁRIO), CONS. 20M ENTRE PADRÃO ENTRADA E QDG, CONF. PROJETO (1 UTILIZAÇÃO)</t>
  </si>
  <si>
    <t>02.03.09</t>
  </si>
  <si>
    <t>REDE DE ÁGUA, COM PADRÃO DE ENTRADA DÁGUA DIÂM. 3/4", CONF. ESPEC. CESAN, INCL. TUBOS E CONEXÕES PARA ALIMENTAÇÃO, DISTRIBUIÇÃO, EXTRAVASOR E LIMPEZA, CONS. O PADRÃO A 25M, CONF. PROJETO (2 UTILIZAÇÕES)</t>
  </si>
  <si>
    <t>02.03.10</t>
  </si>
  <si>
    <t>RESERVATÓRIO DE POLIESTILENO DE 1000 L, INCLUSIVE SUPORTE EM MADEIRA DE 7X12CM E 5X7CM, ELEVADO DE 4M, CONFORME PROJETO (2 UTILIZAÇÕES)</t>
  </si>
  <si>
    <t>02.03.11</t>
  </si>
  <si>
    <t>LIGAÇÃO DE ESGOTO DOS BARRACÕES DE OBRAS À REDE PÚBLICA,  CONTENDO DUAS CAIXAS SIFONADAS DE 60X60X100CM, TUBOS E CONEXÕES DE LIGAÇÃO ENTRE CAIXAS EM PVC 150MM, CONSIDERANDO DISTÂNCIA DE 25M (1 UTILIZAÇÃO)</t>
  </si>
  <si>
    <t>02.03.12</t>
  </si>
  <si>
    <t>MOBILIZAÇÃO E DESMOBILIZAÇÃO DE CONTEINER LOCADO PARA BARRACÃO DE OBRA - BDI DIFERENCIADO=15,57%</t>
  </si>
  <si>
    <t>02.03.13</t>
  </si>
  <si>
    <t>ALUGUEL MENSAL CONTAINER PARA ALMOXARIFADO, INCL. PORTA, 2 JANELAS, 1 PT ILUMINAÇÃO, ISOLAMENTO TÉRMICO (TETO), PISO EM COMP. NAVAL PINTADO, CERT. NR18, INCL. LAUDO DESCONTAMINAÇÃO - BDI DIFERENCIADO=15,57%</t>
  </si>
  <si>
    <t>MS</t>
  </si>
  <si>
    <t>SUBTOTAL 02</t>
  </si>
  <si>
    <t>03</t>
  </si>
  <si>
    <t>MOVIMENTO DE TERRA</t>
  </si>
  <si>
    <t>03.01</t>
  </si>
  <si>
    <t>ESCAVAÇÃO</t>
  </si>
  <si>
    <t>03.01.01</t>
  </si>
  <si>
    <t>ESCAVAÇÃO MANUAL EM MATERIAL DE 1A. CATEGORIA, ATÉ 1.50 M DE PROFUNDIDADE</t>
  </si>
  <si>
    <t>M3</t>
  </si>
  <si>
    <t>03.01.02</t>
  </si>
  <si>
    <t>ESCORAMENTO DE VALA, TIPO PONTALETEAMENTO, COM PROFUNDIDADE DE 1,5 A 3,0 M, LARGURA MAIOR OU IGUAL A 1,5 M E MENOR QUE 2,5 M. AF_08/2020</t>
  </si>
  <si>
    <t>03.02</t>
  </si>
  <si>
    <t>REATERRO E COMPACTAÇÃO</t>
  </si>
  <si>
    <t>03.02.01</t>
  </si>
  <si>
    <t>REATERRO APILOADO DE CAVAS DE FUNDAÇÃO, EM CAMADAS DE 20 CM</t>
  </si>
  <si>
    <t>03.02.02</t>
  </si>
  <si>
    <t>ATERRO MANUAL PARA REGULARIZAÇÃO DO TERRENO EM AREIA, INCLUSIVE ADENSAMENTO HIDRÁULICO E FORNECIMENTO DO MATERIAL (MÁXIMO DE 100M3)</t>
  </si>
  <si>
    <t>03.03</t>
  </si>
  <si>
    <t>TRANSPORTES</t>
  </si>
  <si>
    <t>03.03.01</t>
  </si>
  <si>
    <t>ÍNDICE DE PREÇO PARA REMOÇÃO DE ENTULHO DECORRENTE DA EXECUÇÃO DE OBRAS (CLASSE A CONAMA - NBR 10.004 - CLASSE II-B), INCLUINDO ALUGUEL DA CAÇAMBA, CARGA, TRANSPORTE E DESCARGA EM ÁREA LICENCIADA</t>
  </si>
  <si>
    <t>03.03.02</t>
  </si>
  <si>
    <t>CARGA, MANOBRA E DESCARGA DE SOLOS E MATERIAIS GRANULARES EM CAMINHÃO BASCULANTE 10 M³ - CARGA COM ESCAVADEIRA HIDRÁULICA (CAÇAMBA DE 1,20 M³ / 155 HP) E DESCARGA LIVRE (UNIDADE: M3). AF_07/2020</t>
  </si>
  <si>
    <t>03.03.03</t>
  </si>
  <si>
    <t>TRANSPORTE COM CAMINHÃO BASCULANTE DE 10 M³, EM VIA URBANA PAVIMENTADA, DMT ATÉ 30 KM (UNIDADE: M3XKM). AF_07/2020</t>
  </si>
  <si>
    <t>M3XKM</t>
  </si>
  <si>
    <t>03.04</t>
  </si>
  <si>
    <t>ESGOTAMENTO DE VALAS</t>
  </si>
  <si>
    <t>03.04.01</t>
  </si>
  <si>
    <t>ESGOTAMENTO COM MOTO-BOMBA AUTOESCOVANTE, INCLUSIVE TUBULAÇÃO FLEXÍVEL PARA LANÇAMENTO NOS BUEIROS EXISTENTES (UNDXMÊS)</t>
  </si>
  <si>
    <t>UND/MÊS</t>
  </si>
  <si>
    <t>SUBTOTAL 03</t>
  </si>
  <si>
    <t>04</t>
  </si>
  <si>
    <t>ESTRUTURAS</t>
  </si>
  <si>
    <t>04.01</t>
  </si>
  <si>
    <t>INFRA-ESTRUTURA (FUNDAÇÃO)</t>
  </si>
  <si>
    <t>04.01.01</t>
  </si>
  <si>
    <t>FÔRMA DE CHAPA COMPENSADA RESINADA 12MM, LEVANDO-SE EM CONTA A UTILIZAÇÃO 4 VEZES (INCLUIDO O MATERIAL, CORTE, MONTAGEM, ESCORAMENTO E DESFÔRMA)</t>
  </si>
  <si>
    <t>04.01.02</t>
  </si>
  <si>
    <t>FORNECIMENTO, PREPARO E APLICAÇÃO DE CONCRETO MAGRO COM CONSUMO MÍNIMO DE CIMENTO DE 250 KG/M3 (BRITA 1 E 2) - (5% DE PERDAS JÁ INCLUÍDO NO CUSTO)</t>
  </si>
  <si>
    <t>04.01.03</t>
  </si>
  <si>
    <t>FORNECIMENTO E APLICAÇÃO DE CONCRETO USINADO FCK=30 MPA - CONSIDERANDO LANÇAMENTO MANUAL PARA INFRA-ESTRUTURA (5% DE PERDAS JÁ INCLUÍDO NO CUSTO)</t>
  </si>
  <si>
    <t>04.01.04</t>
  </si>
  <si>
    <t>FORNECIMENTO, DOBRAGEM E COLOCAÇÃO EM FÔRMA, DE ARMADURA CA-50 A MÉDIA, DIÂMETRO DE 6.3 A 10.0 MM</t>
  </si>
  <si>
    <t>KG</t>
  </si>
  <si>
    <t>04.01.05</t>
  </si>
  <si>
    <t>FORNECIMENTO, DOBRAGEM E COLOCAÇÃO EM FÔRMA, DE ARMADURA CA-50 A GROSSA DIÂMETRO DE 12.5 A 25.0 MM (1/2 A 1")</t>
  </si>
  <si>
    <t>04.01.06</t>
  </si>
  <si>
    <t>APLICAÇÃO DE LONA PLÁSTICA PARA EXECUÇÃO DE PAVIMENTOS DE CONCRETO. AF_04/2022</t>
  </si>
  <si>
    <t>04.01.07</t>
  </si>
  <si>
    <t>ARMAÇÃO PARA EXECUÇÃO DE RADIER, PISO DE CONCRETO OU LAJE SOBRE SOLO, COM USO DE TELA Q-138. AF_09/2021</t>
  </si>
  <si>
    <t>04.01.08</t>
  </si>
  <si>
    <t>ALVENARIA DE BLOCOS DE CONCRETO ESTRUTURAL 14X19X39CM CHEIOS, COM RESISTÊNCIA MÍNIMA À COMPRESSÃO 4MPA, ASSENTADOS C/ ARGAMASSA DE CIMENTO E AREIA MÉDIA NO TRAÇO 1:4, PREPARO COM BETONEIRA, ESP. JUNTAS 10MM E ESP. DA PAREDE S/ REVESTIMENTO 14CM</t>
  </si>
  <si>
    <t>04.01.09</t>
  </si>
  <si>
    <t>ALVENARIA DE BLOCOS DE CONCRETO ESTRUTURAL 14X19X39CM, COM RESISTÊNCIA MÍNIMA À COMPRESSÃO 4MPA, ASSENTADOS C/ ARGAMASSA DE CIMENTO E AREIA MÉDIA NO TRAÇO 1:4, PREPARO COM BETONEIRA, ESP. JUNTAS 10MM E ESP. DA PAREDE S/ REVESTIMENTO 14CM</t>
  </si>
  <si>
    <t>04.02</t>
  </si>
  <si>
    <t>SUPER-ESTRUTURA</t>
  </si>
  <si>
    <t>04.02.01</t>
  </si>
  <si>
    <t>FÔRMA EM CHAPA DE MADEIRA COMPENSADA PLASTIFICADA 12MM PARA ESTRUTURA EM GERAL, 5 REAPROVEITAMENTOS, REFORÇADA COM SARRAFOS DE MADEIRA 2.5X10CM (INCL MATERIAL, CORTE, MONTAGEM, ESCORAS EM EUCALIPTO E DESFORMA)</t>
  </si>
  <si>
    <t>04.02.02</t>
  </si>
  <si>
    <t>04.02.03</t>
  </si>
  <si>
    <t>FORNECIMENTO, DOBRAGEM E COLOCAÇÃO EM FÔRMA, DE ARMADURA CA-50 A GROSSA, DIÂMETRO DE 12.5 A 25.0MM</t>
  </si>
  <si>
    <t>04.02.04</t>
  </si>
  <si>
    <t>FORNECIMENTO E APLICAÇÃO DE CONCRETO USINADO FCK=30 MPA - CONSIDERANDO BOMBEAMENTO (5% DE PERDAS JÁ INCLUÍDO NO CUSTO) (6% DE TAXA P/ CONCR. BOMBEAVEL)</t>
  </si>
  <si>
    <t>SUBTOTAL 04</t>
  </si>
  <si>
    <t>05</t>
  </si>
  <si>
    <t>PAREDES E PAINÉIS</t>
  </si>
  <si>
    <t>05.01</t>
  </si>
  <si>
    <t>ALVENARIA DE VEDAÇÃO</t>
  </si>
  <si>
    <t>05.01.01</t>
  </si>
  <si>
    <t>ALVENARIA DE VEDAÇÃO COM ELEMENTO VAZADO DE CERÂMICA (COBOGÓ) DE 7X20X20CM E ARGAMASSA DE ASSENTAMENTO COM PREPARO EM BETONEIRA. AF_05/2020</t>
  </si>
  <si>
    <t>05.01.02</t>
  </si>
  <si>
    <t>COBOGÓ DE CONCRETO 40 X 40 X 10 CM, TIPO VENEZIANA, ASSENTADOS COM ARGAMASSA DE CIMENTO E AREIA NO TRAÇO 1:3, ESPESSURA DAS JUNTAS 15 MM</t>
  </si>
  <si>
    <t>05.02</t>
  </si>
  <si>
    <t>PLACAS E PAINÉIS DIVISÓRIOS</t>
  </si>
  <si>
    <t>05.02.01</t>
  </si>
  <si>
    <t>DIVISÓRIA SANITÁRIA DE GRANITO CINZA ANDORINHA ESP. 3 CM, ASSENTADA COM ARGAMASSA DE CIMENTO E AREIA NO TRAÇO 1:3</t>
  </si>
  <si>
    <t>05.03</t>
  </si>
  <si>
    <t>VERGAS/CONTRAVERGA E PILARES DE CONTRAVENTAMENTO</t>
  </si>
  <si>
    <t>05.03.01</t>
  </si>
  <si>
    <t>VERGAS, RUFOS, CONTRAVERGAS E PILARES DE CONTRAVENTAMENTO EM CONCRETO ARMADO, FCK 20MPa, PREPARO COM BETONEIRA (CONSUMO/M3: FORMA DE CHAPA COMPENSADA, AÇO CA-50 ATÉ 3/8" IGUAL A 60KG).</t>
  </si>
  <si>
    <t>PARA LEVANTAR</t>
  </si>
  <si>
    <t>05.04</t>
  </si>
  <si>
    <t>ALVENARIA</t>
  </si>
  <si>
    <t>05.04.01</t>
  </si>
  <si>
    <t>ALVENARIA DE VEDAÇÃO COM BLOCOS CERÂMICOS FURADOS 9X19X19CM, ASSENTADOS C/ ARGAMASSA DE CIMENTO, CAL HIDRATADA CH1 E AREIA NO TRAÇO 1:0,5:8, PREPARO COM BETONEIRA, JUNTAS 10MM E ESP. DAS PAREDES S/REVESTIMENTO, 9CM (BLOCO COMPRADO NA PRAÇA DE VITÓRIA, POSTO OBRA)</t>
  </si>
  <si>
    <t>05.04.02</t>
  </si>
  <si>
    <t>ALVENARIA DE VEDAÇÃO COM BLOCOS CERÂMICOS FURADOS 9X19X19CM, ASSENTADOS C/ ARGAMASSA DE CIMENTO, CAL HIDRATADA CH1 E AREIA NO TRAÇO 1:0,5:8, PREPARO COM BETONEIRA, JUNTAS 10MM E ESP. DAS PAREDES S/REVESTIMENTO, 19CM, BLOCO DEITADO (BLOCO COMPRADO PRAÇA DE VITÓRIA, POSTO OBRA)</t>
  </si>
  <si>
    <t>05.05</t>
  </si>
  <si>
    <t>DIVERSOS</t>
  </si>
  <si>
    <t>05.05.01</t>
  </si>
  <si>
    <t>APLICAÇÃO DE TELA SOLDADA GALVANIZADA TIPO BELGOFIX OU EQUIVALENTE, MALHA 15X15 LARGURA 7.5CMX50CM DE COMPRIMENTO ENTRE PILAR E ALVENARIA</t>
  </si>
  <si>
    <t>05.05.02</t>
  </si>
  <si>
    <t>APLICAÇÃO DE TELA TIPO BELGO REVEST OU EQUIVALENTE, PARA ARMADURA DE ARGAMASSA, EM ENCONTROS DE ALVENARIA COM VIGAS (HORIZONTAIS) E ALVENARIA COM PILARES (VERTICAIS), COM LARGURA DE 25CM E 50CM</t>
  </si>
  <si>
    <t>05.05.03</t>
  </si>
  <si>
    <t>EXECUÇÃO DE ENCHIMENTO EM ARGAMASSA DE CIMENTO, CAL E AREIA PARA TUBULAÇÕES VERTICAIS, INCLUINDO TELA DE AMARRAÇÃO, MEDIDO PELA FACE EXTERNA DO REVESTIMENTO</t>
  </si>
  <si>
    <t>SUBTOTAL 05</t>
  </si>
  <si>
    <t>06</t>
  </si>
  <si>
    <t>ESQUADRIAS DE MADEIRA</t>
  </si>
  <si>
    <t>06.01</t>
  </si>
  <si>
    <t>MARCOS E ALIZARES DE MADEIRA</t>
  </si>
  <si>
    <t>06.01.01</t>
  </si>
  <si>
    <t>MARCO EM MADEIRA DE LEI TIPO PEROBA, IPÊ, ANGELIM PEDRA OU EQUIVALENTE, COM 15 X 3CM DE BATENTE</t>
  </si>
  <si>
    <t>06.01.02</t>
  </si>
  <si>
    <t>ALIZAR EM MADEIRA DE LEI TIPO PEROBA, IPÊ, ANGELIM PEDRA OU EQUIVALENTE, COM 5 X 1,5CM</t>
  </si>
  <si>
    <t>06.02</t>
  </si>
  <si>
    <t>06.02.01</t>
  </si>
  <si>
    <t>PORTA EM MADEIRA DE LEI TIPO ANGELIM PEDRA OU EQUIVALENTE,ESP. 30 A 35MM C/ ENCHIMENTO EM MADEIRA 1A QUALIDADE, TIPO SARRAFEADA PARA PINTURA, INCLUSIVE ALIZARES, DOBRADIÇAS E FECHADURA TIPO ALAVANCA EM LATÃO CROMADO LAFONTE OU EQUIVALENTE, EXCLUSIVE MARCO, NAS DIMENSÕES: 0,80 X 2,10 M</t>
  </si>
  <si>
    <t>SUBTOTAL 06</t>
  </si>
  <si>
    <t>07</t>
  </si>
  <si>
    <t xml:space="preserve">ESQUADRIAS METÁLICAS </t>
  </si>
  <si>
    <t>07.01</t>
  </si>
  <si>
    <t>PORTAS EM ALUMÍNIO</t>
  </si>
  <si>
    <t>07.01.01</t>
  </si>
  <si>
    <t>PORTA DE ABRIR TIPO VENEZIANA EM ALUMÍNIO ANODIZADO, CORES PRETO/BRANCO/NATURAL, LINHA 25, COMPLETA, INCL. PUXADOR COM TRANCA, CAIXILHO, ALIZAR E CONTRAMARCO</t>
  </si>
  <si>
    <t>07.02</t>
  </si>
  <si>
    <t>JANELAS EM ALUMINIO</t>
  </si>
  <si>
    <t>07.02.01</t>
  </si>
  <si>
    <t>BÁSCULA PARA VIDRO EM ALUMÍNIO ANODIZADO, CORES PRETO/BRANCO/NATURAL, LINHA 25, COMPLETA, COM TRANCA, CAIXILHO, ALIZAR E CONTRAMARCO, EXCLUSIVE VIDRO</t>
  </si>
  <si>
    <t>07.03</t>
  </si>
  <si>
    <t>GRADES E PORTÕES</t>
  </si>
  <si>
    <t>07.03.01</t>
  </si>
  <si>
    <t>PORTÃO DE ABRIR, COM REQUADRO EM TUBO DE AÇO GALVANIZADO DIAM. 1.1/2", FECHAMENTO DA PARTE INFERIOR EM CHAPA GALVANIZADA VINCADA Nº 14 E SUPERIOR DIVIDIDA EM MÓDULOS COM TUBO DE AÇO GALVANIZADO DIAM. 1" , INCLUINDO GONZO, TRINCOS, PORTA CADEADO E CADEADO, INCLUSIVE TRATAMENTO E PINTURA, CONFORME DETALHE EM PROJETO</t>
  </si>
  <si>
    <t>07.03.02</t>
  </si>
  <si>
    <t>PORTÃO DE CORRER, COM REQUADRO EM TUBO DE AÇO GALVANIZADO DIAM. 1.1/2", FECHAMENTO DA PARTE INFERIOR EM CHAPA GALVANIZADA VINCADA Nº 14 E SUPERIOR DIVIDIDA EM MÓDULOS COM TUBO DE AÇO GALVANIZADO DIAM. 1" , INCLUINDO ROLDANAS, PORTA CADEADO E CADEADO, INCLUSIVE TRATAMENTO E PINTURA, CONFORME DETALHE EM PROJETO</t>
  </si>
  <si>
    <t>07.03.03</t>
  </si>
  <si>
    <t>PORTÃO DE SEGURANÇA, ABRIR, FECHAMENTO EM CHAPA DE AÇO GALV Nº14, CANTONEIRAS EM FERRO 1.1/2"X3/16", COMPLETO, COM FECHADURA DE SEGURANÇA, GONZOS, PUXADORES, INCL. TRATAMENTO E PINTURA COM TINTA ESMALTE SINTÉTICO BRILHANTE CORAL, CONFORME PROJETO</t>
  </si>
  <si>
    <t>07.04</t>
  </si>
  <si>
    <t>07.04.01</t>
  </si>
  <si>
    <t>BARRA DE APOIO RETA, EM AÇO INOX POLIDO AISI 304, COMPRIMENTO 40 CM, CONFORME REQUISITOS DE ACESSIBILIDADE DA NBR 9050 - FORNECIMENTO E INSTALAÇÃO</t>
  </si>
  <si>
    <t>07.04.02</t>
  </si>
  <si>
    <t xml:space="preserve">CHAPA ACO INOX AISI 304 NUMERO 9 (E = 1 MM), ACABAMENTO ESCOVADO, PARA PROTEÇÃO DAS PORTAS, CONFORME DETALHE EM PROJETO </t>
  </si>
  <si>
    <t>SUBTOTAL 07</t>
  </si>
  <si>
    <t>08</t>
  </si>
  <si>
    <t>VIDROS E ESPELHOS</t>
  </si>
  <si>
    <t>08.01</t>
  </si>
  <si>
    <t>VIDROS</t>
  </si>
  <si>
    <t>08.01.01</t>
  </si>
  <si>
    <t>VIDRO FANTASIA MINI-BOREAL, COM 4 MM DE ESPESSURA - BDI DIFERENCIADO=15,57%</t>
  </si>
  <si>
    <t>08.02</t>
  </si>
  <si>
    <t>ESPELHOS</t>
  </si>
  <si>
    <t>08.02.01</t>
  </si>
  <si>
    <t>ESPELHO PRATA 4 MM BISOTADO, COLADO SOBRE CAIXA DE COMPENSADO 6MM, REVESTIDO COM FÓRMICA E FIXADO COM PARAFUSO CROMADO E BUCHA, CONFORME DETALHE</t>
  </si>
  <si>
    <t>SUBTOTAL 08</t>
  </si>
  <si>
    <t>09</t>
  </si>
  <si>
    <t>COBERTURA</t>
  </si>
  <si>
    <t>09.01</t>
  </si>
  <si>
    <t>ESTRUTURA PARA TELHADO</t>
  </si>
  <si>
    <t>09.01.01</t>
  </si>
  <si>
    <t>ESTRUTURA DE MADEIRA DE LEI TIPO PARAJU OU EQUIVALENTE PARA COBERTURA DE TELHA DE FIBROCIMENTO CANALETE 49/90, INCLUSIVE TRATAMENTO COM CUPINICIDA, EXCLUSIVE TELHAS</t>
  </si>
  <si>
    <t>09.02</t>
  </si>
  <si>
    <t>TELHADO</t>
  </si>
  <si>
    <t>09.02.01</t>
  </si>
  <si>
    <t>TELHA ESTRUTURAL DE FIBROCIMENTO, TIPO CANALETE 90,  E= 8 MM, INCLUSO IÇAMENTO</t>
  </si>
  <si>
    <t>09.03</t>
  </si>
  <si>
    <t>CHAPINS E PINGADEIRAS</t>
  </si>
  <si>
    <t>09.03.01</t>
  </si>
  <si>
    <t>CHAPIM EM CHAPA DE ALUMÍNIO, ESP. 1MM, DESENVOLVIMENTO 35CM</t>
  </si>
  <si>
    <t>09.04</t>
  </si>
  <si>
    <t>LAJES DE COBERTURA DOS SHAFTS</t>
  </si>
  <si>
    <t>09.04.01</t>
  </si>
  <si>
    <t>ALVENARIA DE BLOCOS DE CONCRETO ESTRUTURAL 14X19X39CM CHEIOS "CLASSE B", COM RESISTÊNCIA MÍNIMA À COMPRESSÃO 15MPA, ASSENTADOS C/ ARGAMASSA DE CIMENTO E AREIA MÉDIA NO TRAÇO 1:4, PREPARO COM BETONEIRA, ESP. JUNTAS 10MM E ESP. DA PAREDE S/ REVESTIMENTO 14CM</t>
  </si>
  <si>
    <t>09.04.02</t>
  </si>
  <si>
    <t>09.04.03</t>
  </si>
  <si>
    <t>FORNECIMENTO, PREPARO E APLICAÇÃO DE CONCRETO ARMADO FCK=15 MPA, INCLUSIVE FORMA, ARMAÇÃO E DESFORMA PARA LAJES MACIÇAS</t>
  </si>
  <si>
    <t>09.04.04</t>
  </si>
  <si>
    <t>FURO EM CONCRETO COM BROCA DE VÍDEA, DIÂM. MAIOR QUE 12,5MM E PROFUNDIDADE DE 10CM PARA ANCORAGEM DE ARMAÇÃO, INCLUSIVE PREENCHIMENTO COM ADESIVO ESTRUTURAL BASE RESINA EPÓXI PARA FIXAÇÃO DAS ANCORAGENS</t>
  </si>
  <si>
    <t>09.04.05</t>
  </si>
  <si>
    <t>ÍNDICE DE IMPERM.C/ MANTA ASFÁLTICA ARDOSIADA, ARMADURA DE POLIESTER ESP.3MM, AUTO PROTEÇÃO MINERAL, REGUL. BASE C/ ARG.1:4 ESP.MÍN.15MM, SEM PROTEÇÃO MECÂNICA</t>
  </si>
  <si>
    <t>09.04.06</t>
  </si>
  <si>
    <t>TELA REMOVÍVEL DE NYLON TIPO MOSQUITEIRO, MALHA 14, ABERTURA 1,5mm, COR CINZA, REF.: TELAS CATUMBI, CUPECÊ OU FLORENCE. A TELA SERÁ FIXADA NO REQUADRO REMOVÍVEL EM ALUMÍNIO ANODIZADO NATURAL COM TRILHO GUIA PERFIL"U" NAS LATERAIS.</t>
  </si>
  <si>
    <t>SUBTOTAL 09</t>
  </si>
  <si>
    <t>10</t>
  </si>
  <si>
    <t>IMPERMEABILIZAÇÃO</t>
  </si>
  <si>
    <t>10.01</t>
  </si>
  <si>
    <t>IMPERMEABILIZAÇÃO DE BALDRAMES</t>
  </si>
  <si>
    <t>10.01.01</t>
  </si>
  <si>
    <t>IMPERM. POR ADIÇÃO NO CONCRETO DE 1,0% DE ADITIVO PARA IMPERM. COM CAP. AUTOCICATRIZANTE, TIPO XYPEX ADMIX C500NF, MARCA DE REF. MC-BAUCHEMIE OU EQUIV., EM RELAÇÃO A MASSA DO CIMENTO (CONSUMO ADMIX APROXIMADO DE 3,00 KG/M3)</t>
  </si>
  <si>
    <t>10.02</t>
  </si>
  <si>
    <t>IMPERMEABILIZAÇÃO DE ÁREAS MOLHADAS</t>
  </si>
  <si>
    <t>10.02.01</t>
  </si>
  <si>
    <t>IMPERMEABILIZAÇÃO DE SUPERFÍCIE COM ARGAMASSA POLIMÉRICA / MEMBRANA ACRÍLICA, 4 DEMÃOS, REFORÇADA COM VÉU DE POLIÉSTER (MAV). AF_09/2023</t>
  </si>
  <si>
    <t>10.03</t>
  </si>
  <si>
    <t>IMPERMEABILIZAÇÃO LAJES DESCOBERTAS</t>
  </si>
  <si>
    <t>10.03.01</t>
  </si>
  <si>
    <t>ÍNDICE DE IMPERM.C/ MANTA ASFÁLTICA ATENDENDO NBR 9952, ASFALTO POLIMÉRICO, ESP.4MM REFORÇ.C/ FILME INT.EM POLIETILENO, REGUL.BASE C/ ARG.1:4 ESP.MÍN.15MM, PROTEÇÃO MEC. ARG. 1:4 ESP.20MM, IMPRIMAÇÃO E JUNTAS DILAT. - BDI DIFERENCIADO=15,57%</t>
  </si>
  <si>
    <t>10.03.02</t>
  </si>
  <si>
    <t>CAMADA SEPARADORA COM GEOTÊXTIL DE 150 G/M², CONSUMO DE 1,10M²/M² NO PISO</t>
  </si>
  <si>
    <t>10.04</t>
  </si>
  <si>
    <t>IMPERMEABILIZAÇÃO DE RUFOS DE CONCRETO</t>
  </si>
  <si>
    <t>10.04.01</t>
  </si>
  <si>
    <t>SUBTOTAL 10</t>
  </si>
  <si>
    <t>11</t>
  </si>
  <si>
    <t>TETOS E FORROS</t>
  </si>
  <si>
    <t>11.01</t>
  </si>
  <si>
    <t>REVESTIMENTO COM ARGAMASSA</t>
  </si>
  <si>
    <t>11.01.01</t>
  </si>
  <si>
    <t>CHAPISCO COM ARGAMASSA DE CIMENTO E AREIA MÉDIA OU GROSSA LAVADA NO TRAÇO 1:3, ESPESSURA 5 MM</t>
  </si>
  <si>
    <t>11.01.02</t>
  </si>
  <si>
    <t>REBOCO TIPO PAULISTA DE ARGAMASSA DE CIMENTO, CAL HIDRATADA CH1 E AREIA LAVADA TRAÇO 1:0.5:6, ESPESSURA 25 MM</t>
  </si>
  <si>
    <t>11.02</t>
  </si>
  <si>
    <t>REBAIXAMENTOS</t>
  </si>
  <si>
    <t>11.02.01</t>
  </si>
  <si>
    <t>FORRO PVC BRANCO L = 20 CM, FRISADO, ESTRUTURADO POR PERFIS DE AÇO GALVANIZADO E TIRANTES RÍGIDOS FABRICADO DE ACORDO COM A NBR-14285, COLOCADO - BDI DIFERENCIADO=15,57%</t>
  </si>
  <si>
    <t>SUBTOTAL 11</t>
  </si>
  <si>
    <t>12</t>
  </si>
  <si>
    <t>REVESTIMENTO DE PAREDES</t>
  </si>
  <si>
    <t>12.01</t>
  </si>
  <si>
    <t>12.01.01</t>
  </si>
  <si>
    <t>CHAPISCO DE ARGAMASSA DE CIMENTO E AREIA MÉDIA OU GROSSA LAVADA, NO TRAÇO 1:3, ESPESSURA 5 MM</t>
  </si>
  <si>
    <t>=alvenaria</t>
  </si>
  <si>
    <t>12.01.02</t>
  </si>
  <si>
    <t>EMBOÇO DE ARGAMASSA DE CIMENTO, CAL HIDRATADA CH1 E AREIA MÉDIA OU GROSSA LAVADA NO TRAÇO 1:0.5:6, ESPESSURA 20 MM</t>
  </si>
  <si>
    <t>12.01.03</t>
  </si>
  <si>
    <t>REBOCO TIPO PAULISTA DE ARGAMASSA DE CIMENTO, CAL HIDRATADA CH1 E AREIA MÉDIA OU GROSSA LAVADA NO TRAÇO 1:0.5:6, ESPESSURA 25 MM</t>
  </si>
  <si>
    <t>12.01.04</t>
  </si>
  <si>
    <t>REBOCO TIPO PAULISTA EMPREGANDO ARGAMASSA DE CIMENTO E AREIA LAVADA NO TRAÇO 1:3, COM IMPERMEABILIZANTE ACRILICO TIPO VEDACIT PRO OU EQUIVALENTE QUARTIZOLIT E KOBERFIX, ESPESSURA 25 MM</t>
  </si>
  <si>
    <t>12.02</t>
  </si>
  <si>
    <t>ACABAMENTOS</t>
  </si>
  <si>
    <t>12.02.01</t>
  </si>
  <si>
    <t>REVESTIMENTO CERÂMICO DE PAREDE 30X40CM, SUPERFÍCIE ACETINADO COR BRANCO, LINHA FORMA SLIM BRANCO AC, MARCA DE REFERÊNCIA ELIANE. ASSENTAMENTO COM ARGAMASSA COLANTE, REJUNTE ANTIFUNGO E ANTIMOFO EPÓXI 3 MM QUARTIZOLIT WEBWER, COR GELO</t>
  </si>
  <si>
    <t>12.02.02</t>
  </si>
  <si>
    <t>ACABAMENTO DE PERFIL "U" EM ALUMÍNIO ANODIZADO FOSCO 3/8"</t>
  </si>
  <si>
    <t>12.02.03</t>
  </si>
  <si>
    <t>ACABAMENTO DE ALUMÍNIO COM PERFIL DE CANTO PARA ARREMATE DAS PAREDES</t>
  </si>
  <si>
    <t>SUBTOTAL 12</t>
  </si>
  <si>
    <t>13</t>
  </si>
  <si>
    <t>PISOS INTERNOS E EXTERNOS</t>
  </si>
  <si>
    <t>13.01</t>
  </si>
  <si>
    <t>LASTRO DE CONTRAPISO</t>
  </si>
  <si>
    <t>13.01.01</t>
  </si>
  <si>
    <t>REGULARIZAÇÃO DE BASE PARA REVESTIMENTO CERÂMICO, COM ARGAMASSA DE CIMENTO E AREIA NO TRAÇO 1:5, ESPESSURA: 3 CM</t>
  </si>
  <si>
    <t>13.02</t>
  </si>
  <si>
    <t>ACABAMENTO</t>
  </si>
  <si>
    <t>13.02.01</t>
  </si>
  <si>
    <t>PORCELANATO NATURAL RETIFICADO, ACABAMENTO ACETINADO, DIM. 60X60CM, REF. PLATINA NA ELIANE/EQUIV, UTILIZANDO DUPLA COLAGEM DE ARGAMASSA COLANTE PARA PORCELANATO TIPO ACIII E REJUNTE E REJUNTE 3MM PARA PORCELANATO</t>
  </si>
  <si>
    <t>13.02.02</t>
  </si>
  <si>
    <t>PISO DE CIMENTADO CAMURÇADO EXECUTADO COM ARGAMASSA DE CIMENTO E AREIA NO TRAÇO 1:3, ESP. 3.0CM</t>
  </si>
  <si>
    <t>13.03</t>
  </si>
  <si>
    <t>RODAPÉS, SOLEIRAS E PEITORIS</t>
  </si>
  <si>
    <t>13.03.01</t>
  </si>
  <si>
    <t>RODAPÉ DE GRANITO CINZA ESP. 2CM, H=7CM, ASSENTADO COM ARGAMASSA DE CIMENTO, CAL HIDRATADA CH1 E AREIA NO TRAÇO 1:0,5:8, INCL. REJUNTAMENTO COM CIMENTO BRANCO</t>
  </si>
  <si>
    <t>13.03.02</t>
  </si>
  <si>
    <t>SOLEIRA DE GRANITO ESP. 2 CM E LARGURA DE 15 CM</t>
  </si>
  <si>
    <t>13.03.03</t>
  </si>
  <si>
    <t>SOLEIRA EM GRANITO CINZA ANDORINHA, ESP. 2CM, LARGURAS VARIADAS</t>
  </si>
  <si>
    <t>13.03.04</t>
  </si>
  <si>
    <t>PEITORIL DE GRANITO ESP. 2 CM E LARGURA DE 15 CM</t>
  </si>
  <si>
    <t>SUBTOTAL 13</t>
  </si>
  <si>
    <t>14</t>
  </si>
  <si>
    <t>INSTALAÇÕES HIDROSSANITÁRIAS</t>
  </si>
  <si>
    <t>14.01</t>
  </si>
  <si>
    <t>REDE DE ÁGUA FRIA - TUBOS SOLDÁVEIS DE PVC</t>
  </si>
  <si>
    <t>14.01.01</t>
  </si>
  <si>
    <t>TUBO DE PVC RÍGIDO SOLDÁVEL MARROM, DN 25MM (3/4"), INCLUSIVE CONEXÕES</t>
  </si>
  <si>
    <t>14.01.02</t>
  </si>
  <si>
    <t>TUBO DE PVC RÍGIDO SOLDÁVEL MARROM, DN 32MM (1"), INCLUSIVE CONEXÕES</t>
  </si>
  <si>
    <t>14.01.03</t>
  </si>
  <si>
    <t>TUBO DE PVC RÍGIDO SOLDÁVEL MARROM, DN 50MM (1.1/2"), INCLUSIVE CONEXÕES</t>
  </si>
  <si>
    <t>14.01.04</t>
  </si>
  <si>
    <t>TUBO DE PVC RÍGIDO SOLDÁVEL MARROM, DN 60MM (2"), INCLUSIVE CONEXÕES</t>
  </si>
  <si>
    <t>14.02</t>
  </si>
  <si>
    <t>REDE DE ÁGUA FRIA - CONEXÕES SOLDÁVEIS DE PVC</t>
  </si>
  <si>
    <t>14.02.01</t>
  </si>
  <si>
    <t>ADAPTADOR DE PVC SOLDÁVEL COM FLANGES LIVRES PARA CAIXA DÁGUA, DIÂMETRO 25MM X 3/4"</t>
  </si>
  <si>
    <t>14.02.02</t>
  </si>
  <si>
    <t>ADAPTADOR DE PVC SOLDÁVEL COM FLANGES LIVRES PARA CAIXA DÁGUA, DIÂMETRO 50MM X 1 1/2"</t>
  </si>
  <si>
    <t>14.02.03</t>
  </si>
  <si>
    <t>ADAPTADOR DE PVC SOLDÁVEL COM FLANGES LIVRES PARA CAIXA DÁGUA, DIÂMETRO 60MM X 2"</t>
  </si>
  <si>
    <t>14.02.04</t>
  </si>
  <si>
    <t>TORNEIRA DE BÓIA DE PVC, DIÂM. 3/4" (20MM)</t>
  </si>
  <si>
    <t>14.03</t>
  </si>
  <si>
    <t>TUBULAÇÃO DE LIGAÇÃO DE CAIXAS</t>
  </si>
  <si>
    <t>14.03.01</t>
  </si>
  <si>
    <t>TUBO PVC RÍGIDO PARA ESGOTO NO DIÂMETRO DE 100MM INCLUINDO ESCAVAÇÃO E ATERRO COM AREIA</t>
  </si>
  <si>
    <t>14.03.02</t>
  </si>
  <si>
    <t>TUBO PVC RÍGIDO PARA ESGOTO NO DIÂMETRO DE 150MM INCLUINDO ESCAVAÇÃO E ATERRO COM AREIA</t>
  </si>
  <si>
    <t>14.03.03</t>
  </si>
  <si>
    <t>TUBOS DE CONCRETO ARMADO PA2, DIÂMETRO 300 MM, COM REJUNTAMENTO DE ARGAMASSA DE CIMENTO, CAL HIDRATADA E AREIA NO TRAÇO 1:2:6, INCLUINDO ESCAVAÇÃO E BERÇO, CONFORME NORMAS E ESPECIFICAÇÕES.</t>
  </si>
  <si>
    <t>14.04</t>
  </si>
  <si>
    <t xml:space="preserve">CAIXAS DE PASSAGEM </t>
  </si>
  <si>
    <t>14.04.01</t>
  </si>
  <si>
    <t>CAIXA DE INSPEÇÃO EM ALV. BLOCO CONCRETO 9X19X39CM, DIM. 60X60CM E HMÁX=1M, C/ TAMPA DE FERRO FUNDIDO 40X40CM, LASTRO DE CONCRETO ESP.10CM, REVEST. INTERNO C/ CHAPISCO E REBOCO IMPERMEABILIZ, INCL. ESCAVAÇÃO, REATERRO E ENCHIMENTO</t>
  </si>
  <si>
    <t>14.04.02</t>
  </si>
  <si>
    <t>CAIXA SIFONADA ESPECIAL EM ALV. BLOCO CONCR. 9X19X39CM, DIM. 60X60CM E HMÁX=1M. C/ TAMPA EM FERRO FUNDIDO, LASTRO CONC. ESP.10CM, REVEST. INT. C/ CHAP. E REBOCO IMPERM., INCL. ESC, REATERRO E CURVA CURTA C/ VISITA E PLUG PVC 100MM</t>
  </si>
  <si>
    <t>14.05</t>
  </si>
  <si>
    <t>CAIXAS EM PVC</t>
  </si>
  <si>
    <t>14.05.01</t>
  </si>
  <si>
    <t>CAIXA SIFONADA EM PVC 150X150X50MM, COM GRELHA DE INOX ROTATIVA - FORNECIMENTO E INSTALAÇÃO</t>
  </si>
  <si>
    <t>14.05.02</t>
  </si>
  <si>
    <t>CAIXA SIFONADA DE PVC, DIM. 150X185X75MM,  COM GRELHA E PORTA GRELHA EM AÇO INOX</t>
  </si>
  <si>
    <t>14.05.03</t>
  </si>
  <si>
    <t>RALO SEMI-ESFERICO FOFO TP ABACAXI D = 100MM P/ LAJES, CALHAS ETC</t>
  </si>
  <si>
    <t>14.06</t>
  </si>
  <si>
    <t>REGISTROS E VÁLVULAS</t>
  </si>
  <si>
    <t>14.06.01</t>
  </si>
  <si>
    <t>REGISTRO DE GAVETA BRUTO ABNT DIÂMETRO 3/4" (20MM) ? DOCOL, DECA OU EQUIVALENTE</t>
  </si>
  <si>
    <t>14.06.02</t>
  </si>
  <si>
    <t>REGISTRO DE GAVETA BRUTO ABNT DIÂMETRO 1.1/2" (40MM) ? DOCOL, DECA OU EQUIVALENTE</t>
  </si>
  <si>
    <t>14.06.03</t>
  </si>
  <si>
    <t>REGISTRO DE GAVETA BRUTO ABNT DIÂMETRO 2" (50MM) ? DOCOL, DECA OU EQUIVALENTE</t>
  </si>
  <si>
    <t>14.06.04</t>
  </si>
  <si>
    <t>REGISTRO DE GAVETA COM CANOPLA CROMADA DIAM. 25MM (1"), MARCAS DE REFERÊNCIA FABRIMAR, DECA OU DOCOL</t>
  </si>
  <si>
    <t>14.06.05</t>
  </si>
  <si>
    <t>REGISTRO DE GAVETA COM CANOPLA CROMADA, DIAM. 20MM (3/4"), MARCAS DE REFERÊNCIA FABRIMAR, DECA OU DOCOL</t>
  </si>
  <si>
    <t>14.07</t>
  </si>
  <si>
    <t>REDE DE ESGOTO - TUBOS DE PVC</t>
  </si>
  <si>
    <t>14.07.01</t>
  </si>
  <si>
    <t>TUBO DE PVC RÍGIDO SOLDÁVEL BRANCO, PARA ESGOTO, SÉRIE NORMAL, DIÂMETRO 40MM (1 1/2"), INCLUSIVE CONEXÕES</t>
  </si>
  <si>
    <t>14.07.02</t>
  </si>
  <si>
    <t>TUBO DE PVC RÍGIDO SOLDÁVEL BRANCO, PARA ESGOTO, SÉRIE NORMAL, DIÂMETRO 50MM (2"), INCLUSIVE CONEXÕES</t>
  </si>
  <si>
    <t>14.07.03</t>
  </si>
  <si>
    <t>TUBO DE PVC RÍGIDO SOLDÁVEL BRANCO, PARA ESGOTO, SÉRIE NORMAL, DIÂMETRO 75MM (3"), INCLUSIVE CONEXÕES</t>
  </si>
  <si>
    <t>14.07.04</t>
  </si>
  <si>
    <t>TUBO DE PVC RÍGIDO SOLDÁVEL BRANCO, PARA ESGOTO, SÉRIE NORMAL, DIÂMETRO 100MM (4"), INCLUSIVE CONEXÕES</t>
  </si>
  <si>
    <t>14.07.05</t>
  </si>
  <si>
    <t>TUBO DE PVC RÍGIDO SOLDÁVEL BRANCO, PARA ESGOTO, SÉRIE NORMAL, DIÂMETRO 150MM (6"), INCLUSIVE CONEXÕES</t>
  </si>
  <si>
    <t>14.07.06</t>
  </si>
  <si>
    <t>TERMINAL DE VENTILAÇÃO, PVC, SÉRIE NORMAL, ESGOTO PREDIAL, DN 75 MM, JUNTA SOLDÁVEL, FORNECIDO E INSTALADO EM PRUMADA DE ESGOTO SANITÁRIO OU VENTILAÇÃO. AF_08/2022</t>
  </si>
  <si>
    <t>UN</t>
  </si>
  <si>
    <t>14.08</t>
  </si>
  <si>
    <t>DRENAGEM</t>
  </si>
  <si>
    <t>14.08.01</t>
  </si>
  <si>
    <t>CAIXA DE AREIA EM ALV. DE BLOCO DE CONCRETO 9X19X39, DIM. 60X60CM E HMÁX=1M, C/ TAMPA EM FERRO FUNDIDO, LASTRO DE CONCRETO ESP. 10CM, REVEST. INT. C/ CHAPISCO E REBOCO IMPERMEABILIZADO, INCL. ESCAVAÇÃO E REATERRO</t>
  </si>
  <si>
    <t>14.08.02</t>
  </si>
  <si>
    <t>CANALETA DE CONCRETO (32X100X38 CM) COM GRELHA DE CONCRETO LARG= 24 CM</t>
  </si>
  <si>
    <t>14.09</t>
  </si>
  <si>
    <t>RESERVATÓRIO</t>
  </si>
  <si>
    <t>14.09.01</t>
  </si>
  <si>
    <t>RESERVATÓRIO DE POLIETILENO DE 2.000 L, EXCLUSIVE ADAPTADORES COM FLANGES DE PVC E TORNEIRA DE BÓIA</t>
  </si>
  <si>
    <t>14.10</t>
  </si>
  <si>
    <t>14.10.01</t>
  </si>
  <si>
    <t>SUPORTE DE FIXAÇÃO DE TUBULAÇÃO NO TETO, ATRAVÉS DE FITA METÁLICA PERFURADA (WALSIWA) OU EQUIV (1,30M), CURSOR (1 UND), H=60CM, SUPORTE "Y" (1 UND), PARAFUSO E BUCHA S8 (1 UND)</t>
  </si>
  <si>
    <t>14.10.02</t>
  </si>
  <si>
    <t>BLOCO DE CONCRETO 19X19X39CM, ASSENTADO COM ARGAMASSA DE CIMENTO, CAL HIDRATADO E AREIA, PARA APOIO DAS TUBULAÇÕES DO BARRILETE</t>
  </si>
  <si>
    <t>SUBTOTAL 14</t>
  </si>
  <si>
    <t>15</t>
  </si>
  <si>
    <t>INSTALAÇÕES ELÉTRICAS</t>
  </si>
  <si>
    <t>15.01</t>
  </si>
  <si>
    <t>QUADROS DE DISTRIBUIÇÃO</t>
  </si>
  <si>
    <t>15.01.01</t>
  </si>
  <si>
    <t>QUADRO DE DISTRIBUIÇÃO DE ENERGIA EM PVC, DE EMBUTIR, COM 16 DIVISÕES MODULARES COM TERRA E NEUTRO</t>
  </si>
  <si>
    <t>15.02</t>
  </si>
  <si>
    <t>CAIXAS DE PASSAGEM</t>
  </si>
  <si>
    <t>15.02.01</t>
  </si>
  <si>
    <t>CAIXA DE EMBUTIR MARCA DE REFERÊNCIA TIGREFLEX, 4X2"</t>
  </si>
  <si>
    <t>15.02.02</t>
  </si>
  <si>
    <t>CAIXA DE PASSAGEM DE ALVENARIA DE BLOCOS DE CONCRETO 9X19X39CM, DIMENSÕES DE 30X30X50CM, COM REVESTIMENTO INTERNO EM CHAPISCO E REBOCO, TAMPA DE CONCRETO ESP.5CM E LASTRO DE BRITA 5 CM</t>
  </si>
  <si>
    <t>15.02.03</t>
  </si>
  <si>
    <t>CAIXA DE DERIVAÇÃO VERSÁTIL (CONDULETE MÚLTIPLO) DE PVC, 5 ENTRADAS, LINHA CINZA, REF. CONDULETE TOP, MARCA DE REFERÊNCIA TIGRE OU EQUIVALENTE, COM ADAPTADORES NOS DIÂMETROS APROPRIADOS</t>
  </si>
  <si>
    <t>15.03</t>
  </si>
  <si>
    <t>ELETRODUTOS, PERFILADO E ACESSÓRIOS</t>
  </si>
  <si>
    <t>15.03.01</t>
  </si>
  <si>
    <t>ELETRODUTO FLEXÍVEL CORRUGADO DIÂMETRO 3/4", AMARELO ? TIGREFLEX OU EQUIVALENTE</t>
  </si>
  <si>
    <t>15.03.02</t>
  </si>
  <si>
    <t>ELETRODUTO PEAD PAREDE SIMPLES, CORRUGADO, COR PRETA, DIÂMETRO 1.1/4", REFERENCIA KANAFLEX, PLASTIBRAS OU EQUIVALENTE</t>
  </si>
  <si>
    <t>15.03.03</t>
  </si>
  <si>
    <t>ELETRODUTO DE PVC RÍGIDO ROSCÁVEL, DIÂMETRO 3/4", INCLUSIVE CONEXÕES</t>
  </si>
  <si>
    <t>15.03.04</t>
  </si>
  <si>
    <t>SUPORTE DE FIXAÇÃO DE ELETRODUTO NO TETO, ATRAVÉS DE FITA METÁLICA PERFURADA (WALSIWA) OU EQUIV (1,30M), CURSOR (1 UND), H=60CM, SUPORTE "Y" (1 UND), PARAFUSO E BUCHA S8 (1 UND)</t>
  </si>
  <si>
    <t>15.04</t>
  </si>
  <si>
    <t>CABOS E FIOS</t>
  </si>
  <si>
    <t>15.04.01</t>
  </si>
  <si>
    <t>CABO DE COBRE TERMOPLÁSTICO (PVC) FLEXÍVEL ISOLADO 450/750V, ANTICHAMA BWF LIVRE DE CHUMBO, 70ºC - 2,5MM2</t>
  </si>
  <si>
    <t>15.04.02</t>
  </si>
  <si>
    <t>CABO DE COBRE TERMOPLÁSTICO (PVC) FLEXÍVEL ISOLADO 450/750V, ANTICHAMA BWF LIVRE DE CHUMBO, 70ºC ? 4,0MM2</t>
  </si>
  <si>
    <t>15.04.03</t>
  </si>
  <si>
    <t>CABO DE COBRE TERMOPLÁSTICO (PVC) FLEXÍVEL ISOLADO 450/750V, ANTICHAMA BWF LIVRE DE CHUMBO, 70ºC ? 6,0MM2</t>
  </si>
  <si>
    <t>15.04.04</t>
  </si>
  <si>
    <t>CABO DE COBRE TERMOPLÁSTICO (PVC) FLEXÍVEL ISOLADO 0,60/1KV, ANTICHAMA, HEPR 90ºC ? 6,0MM2</t>
  </si>
  <si>
    <t>15.05</t>
  </si>
  <si>
    <t>DISJUNTORES, DRS E DPS</t>
  </si>
  <si>
    <t>15.05.01</t>
  </si>
  <si>
    <t>MINI-DISJUNTOR MONOPOLAR 16A, CURVA C, 5KA, 127/220VCA, REFERÊNCIA SIEMENS, GE, SCHNEIDER OU EQUIVALENTE</t>
  </si>
  <si>
    <t>15.05.02</t>
  </si>
  <si>
    <t>MINI-DISJUNTOR MONOPOLAR 20A, CURVA C, 5KA, 127/220VCA, REFERÊNCIA SIEMENS, GE, SCHNEIDER OU EQUIVALENTE</t>
  </si>
  <si>
    <t>15.05.03</t>
  </si>
  <si>
    <t>MINI-DISJUNTOR MONOPOLAR 32A, CURVA C, 5KA, 127/220VCA, REFERÊNCIA SIEMENS, GE, SCHNEIDER OU EQUIVALENTE</t>
  </si>
  <si>
    <t>15.05.04</t>
  </si>
  <si>
    <t>INTERRUPTOR DIFERENCIAL BIPOLAR DR 25A, 30MA ? 6KA, REFERÊNCIA SIEMENS, SCHNEIDER, WEG OU EQUIVALENTE</t>
  </si>
  <si>
    <t>15.05.05</t>
  </si>
  <si>
    <t>DISPOSITIVO DE PROTEÇÃO CONTRA SURTO (DPS) MONOPOLAR, CLASSE I/II, 12,5/60KA, REF. CLAMPER OU SIMILAR</t>
  </si>
  <si>
    <t>15.06</t>
  </si>
  <si>
    <t>INTERRUPTORES, TOMADAS E PLACAS</t>
  </si>
  <si>
    <t>15.06.01</t>
  </si>
  <si>
    <t>INTERRUPTOR DE UMA TECLA SIMPLES 10A/250V, COM PLACA 4X2"</t>
  </si>
  <si>
    <t>15.06.02</t>
  </si>
  <si>
    <t>PLACA CEGA DE PVC OU COM FURO, PARA CONDULETE</t>
  </si>
  <si>
    <t>15.06.03</t>
  </si>
  <si>
    <t>LUMINÁRIA ARANDELA TIPO TARTARUGA, COM GRADE, DE SOBREPOR, COM 1 LÂMPADA LED DE 10/15 W</t>
  </si>
  <si>
    <t>15.06.04</t>
  </si>
  <si>
    <t>TOMADA PADRÃO BRASILEIRO LINHA BRANCA, NBR 14136 (1 MÓDULOS) - 2 POLOS + TERRA 10A/250V, INCLUSIVE SUPORTE E PLACA 4X2"</t>
  </si>
  <si>
    <t>15.06.05</t>
  </si>
  <si>
    <t>TOMADA PADRÃO BRASILEIRO LINHA BRANCA, NBR 14136 (1 MÓDULOS) - 2 POLOS + TERRA 20A/250V, INCLUSIVE SUPORTE E PLACA 4X2"</t>
  </si>
  <si>
    <t>15.07</t>
  </si>
  <si>
    <t>LUMINÁRIAS E VENTILADORES</t>
  </si>
  <si>
    <t>15.07.01</t>
  </si>
  <si>
    <t>LUMINÁRIA DE SOBREPOR COM CORPO EM CHAPA DE AÇO PINTADA NA COR BRANCA, REFLETOR EM ALUMÍNIO, COM 2 LÂMPADAS TUBULARES LED 10W DE 60CM, SOQUETE ANTIVIBRATÓRIO. REF: LUMICENTER CAN03-S216 OU EQUIVALENTE</t>
  </si>
  <si>
    <t>15.07.02</t>
  </si>
  <si>
    <t>15.07.03</t>
  </si>
  <si>
    <t>PERFIL ARANDELA SLIM LED DE SOBREPOR - 1 METRO, TEMPERATURA DE COR 5700K, 18W/M, 3000 LUMENS/M.</t>
  </si>
  <si>
    <t>15.08</t>
  </si>
  <si>
    <t>OUTROS</t>
  </si>
  <si>
    <t>15.08.01</t>
  </si>
  <si>
    <t>LUMINÁRIA E BOTOEIRA DO TIPO ALARME AUDIO/VISUAL PARA BANHEIRO PNE DE POTêNCIA ATÉ 10W, FORNECIMENTO E INSTALAÇÃO</t>
  </si>
  <si>
    <t>SUBTOTAL 15</t>
  </si>
  <si>
    <t>16</t>
  </si>
  <si>
    <t>INSTALAÇÃO DE INCÊNDIO</t>
  </si>
  <si>
    <t>16.01</t>
  </si>
  <si>
    <t>EXTINTORES</t>
  </si>
  <si>
    <t>16.03.01.01</t>
  </si>
  <si>
    <t>EXTINTOR DE INCÊNDIO PORTÁTIL DE PÓ QUÍMICO ABC COM CAPACIDADE 2A-20B:C (6 KG), INCLUSIVE SUPORTE DE PAREDE UNIVERSAL, PARAFUSO E BUCHA S8, EXCLUSIVE PLACA SINALIZADORA EM PVC FOTOLUMINESCENTE E PINTURA DE SINALIZAÇÃO</t>
  </si>
  <si>
    <t>16.03.02</t>
  </si>
  <si>
    <t>SINALIZAÇÃO E ILUMINAÇÃO DE EMERGÊNCIA</t>
  </si>
  <si>
    <t>16.03.02.01</t>
  </si>
  <si>
    <t>PLACA DE SINALIZAÇÃO DE SEGURANÇA CONTRA INCÊNDIO FOTOLUMINESCENTE (TIPOS "E") DIM. 20X20CM, CONFORME PROJETO</t>
  </si>
  <si>
    <t>SUBTOTAL 16</t>
  </si>
  <si>
    <t>17</t>
  </si>
  <si>
    <t>APARELHOS HIDROSSANITÁRIOS</t>
  </si>
  <si>
    <t>17.01</t>
  </si>
  <si>
    <t>LOUÇAS</t>
  </si>
  <si>
    <t>17.01.01</t>
  </si>
  <si>
    <t>BACIA CONVENCIONAL DE LOUÇA BRANCA SEM ABERTURA FRONTAL PARA PORTADORES DE NECESSIDADES ESPECIAIS, VOGUE PLUS CONFORTO - P510, INCLUSIVE ASSENTO EM POLIÉSTER, REF. AP51 - DECA OU EQUIVALENTE, TUBO DE LIGAÇÃO METAL CROMADO COM CANOPLA, ANEL DE VEDAÇÃO E PARAFUSOS PARA FIXAÇÃO</t>
  </si>
  <si>
    <t>17.01.02</t>
  </si>
  <si>
    <t>BACIA CONVENCIONAL DE LOUÇA BRANCA- RAVENA - P9 - DECA OU EQUIVALENTE, INCLUSIVE ASSENTO PLÁSTICO, TUBO DE LIGAÇÃO METAL CROMADO COM CANOPLA, ANEL DE VEDAÇÃO E PARAFUSOS PARA FIXAÇÃO</t>
  </si>
  <si>
    <t>17.01.03</t>
  </si>
  <si>
    <t>BACIA CONVENCIONAL INFANTIL DE LOUÇA BRANCA - STUDIO KIDS - DECA OU EQUIVALENTE, INCLUSIVE ASSENTO PLÁSTICO, TUBO DE LIGAÇÃO METAL CROMADO COM CANOPLA, ANEL DE VEDAÇÃO E PARAFUSOS PARA FIXAÇÃO</t>
  </si>
  <si>
    <t>17.01.04</t>
  </si>
  <si>
    <t>CUBA DE LOUÇA BRANCA DE EMBUTIR OVAL - L37 - DECA OU EQUIVALENTE, INCLUSIVE VÁLVULA DE SAÍDA CROMADA 1?, SIFÃO EM METÁLICO TIPO COPO CROMADO 1? X 1/2" E ENGATE FLEXÍVEL TRANÇADO INOX 1/2? X 30CM, EXCLUSIVE TORNEIRA</t>
  </si>
  <si>
    <t>17.01.05</t>
  </si>
  <si>
    <t>LAVATÓRIO DE LOUÇA BRANCA COM COLUNA ? ASPEN VOGUE PLUS - DECA OU EQUIVALENTE, INCLUSIVE VÁLVULA DE SAÍDA CROMADA 1?, SIFÃO EM METAL CROMADO 1? X 1/2", ENGATE FLEXÍVEL TRANÇADO INOX 1/2? X 30CM E PARAFUSOS PARA FIXAÇÃO, EXCLUSIVE TORNEIRA</t>
  </si>
  <si>
    <t>17.01.06</t>
  </si>
  <si>
    <t>MICTÓRIO DE LOUÇA BRANCA COM SIFÃO INTEGRADO ANTIVANDALISMO - M715 - DECA OU EQUIVALENTE, INCLUSIVE ENGATE FLEXÍVEL TRANÇADO INOX 1/2? X 30CM</t>
  </si>
  <si>
    <t>17.01.07</t>
  </si>
  <si>
    <t>TANQUE DE LOUÇA BRANCA COM COLUNA, 30 LITROS, REF. TQ01/CT25, MARCA DE REFERÊNCIA DECA OU EQUIVALENTE, INCLUSIVE SIFÃO, VÁLVULA E ENGATES CROMADOS</t>
  </si>
  <si>
    <t>TANQUE DE LOUÇA</t>
  </si>
  <si>
    <t>17.02</t>
  </si>
  <si>
    <t>BANCADAS E PRATELEIRAS</t>
  </si>
  <si>
    <t>17.02.01</t>
  </si>
  <si>
    <t>BANCADA DE GRANITO COM ESPESSURA DE 2 CM</t>
  </si>
  <si>
    <t>17.02.02</t>
  </si>
  <si>
    <t>RODABANCADA EM GRANITO CINZA ANDORINHA, ESP. 2CM, H=10,0CM, ASSENTADO COM ARGAMASSA DE CIMENTO, CAL HIDRATADA E AREIA, INCLUINDO REJUNTAMENTO COM CIMENTO BRANCO</t>
  </si>
  <si>
    <t>17.02.03</t>
  </si>
  <si>
    <t>TESTEIRA / SAIA EM GRANITO CINZA ANDORINHA, ESP. 2CM, ASSENTADO COM ARGAMASSA INDUSTRIALIZADA TIPO AC-I</t>
  </si>
  <si>
    <t>17.02.04</t>
  </si>
  <si>
    <t>CANTONEIRAS EM PERFIL "L" DE FERRO GALVANIZADO 1.1/2" X 1,1/2" X 3/16", CHUMBADA EM ALVENARIA, PINTADA COM TINTA ESMALTE SINTÉTICO BRILHANTE SUVINIL COR GELO SOBRE DUAS DEMÃOS DE SUPERGALVITE</t>
  </si>
  <si>
    <t>17.02.05</t>
  </si>
  <si>
    <t>PRATELEIRAS EM GRANITO CINZA ANDORINHA, ESP. 2CM</t>
  </si>
  <si>
    <t>17.02.06</t>
  </si>
  <si>
    <t>BANCO PARA VESTIÁRIO/BANHEIRO, H=46CM, COM TAMPO EM CONCRETO ARMADO, INCL.FORMA, CHAPISCO, EMBOÇO,ALV. DE BLOCOS DE CONC.(14X19X39CM), AZULEJO BRANCO, REVESTIDO DE GRANITO CINZA ANDORINHA POLIDO ESP. 2CM, CONF.PROJ</t>
  </si>
  <si>
    <t>17.03</t>
  </si>
  <si>
    <t>TORNEIRAS E METAIS</t>
  </si>
  <si>
    <t>17.03.01</t>
  </si>
  <si>
    <t>TORNEIRA DE MESA COM FECHAMENTO AUTOMÁTICO,  REF. ALFA PRESSMATIC, COD. 446106, MARCA DE REFERÊNCIA DOCOL OU EQUIVALENTE</t>
  </si>
  <si>
    <t>17.03.02</t>
  </si>
  <si>
    <t>TORNEIRA PARA USO GERAL (TANQUE/JARDIM), LINHA AQUARIUS, REF.: 1153 A, MARCA DE REFERÊNCIA FABRIMAR OU EQUIVALENTE</t>
  </si>
  <si>
    <t>17.03.03</t>
  </si>
  <si>
    <t>TORNEIRA DE LAVATÓRIO TUBO BAIXO AQUARIUS, CÓDIGO 1190-A, MARCA DE REFERÊNCIA FABRIMAR OU EQUIVALENTE</t>
  </si>
  <si>
    <t>17.03.04</t>
  </si>
  <si>
    <t>VÁLVULA DE DESCARGA PARA MICTÓRIO, MARCA PRESSMATIC DOCOL OU SIMILAR, COM ADAPTADORES SOLDÁVEIS PARA REGISTRO</t>
  </si>
  <si>
    <t>17.03.05</t>
  </si>
  <si>
    <t>CAIXA DE DESCARGA PARA BACIA/VASO SANITÁRIO DE EMBUTIR, INCLUSIVE ACESSÓRIOS DE FIXAÇÃO,  MODELO ELEGANCE M9000, MARCA DE REFERÊNCIA MONTANA OU EQUIVALENTE</t>
  </si>
  <si>
    <t>17.03.06</t>
  </si>
  <si>
    <t>ACABAMENTO PARA CAIXA DE EMBUTIR. MODELO ECOLINE MONTBLANC, MARCA DE REFERÊNCIA MONTANA OU EQUIVALENTE</t>
  </si>
  <si>
    <t>17.04</t>
  </si>
  <si>
    <t>OUTROS APARELHOS</t>
  </si>
  <si>
    <t>17.04.01</t>
  </si>
  <si>
    <t>BARRA DE APOIO RETA, EM AÇO INOX POLIDO AISI 304, COMPRIMENTO 80 CM, CONFORME REQUISITOS DE ACESSIBILIDADE DA NBR 9050 - FORNECIMENTO E INSTALAÇÃO</t>
  </si>
  <si>
    <t>17.04.02</t>
  </si>
  <si>
    <t>17.04.03</t>
  </si>
  <si>
    <t>BARRA DE APOIO RETA, EM AÇO INOX POLIDO AISI 304, COMPRIMENTO 70 CM, CONFORME REQUISITOS DE ACESSIBILIDADE DA NBR 9050 - FORNECIMENTO E INSTALAÇÃO</t>
  </si>
  <si>
    <t>17.04.04</t>
  </si>
  <si>
    <t>DUCHA MANUAL ACQUA JET , LINHA AQUARIUS, COM REGISTRO REF.C 2195, MARCAS DE REFERÊNCIA FABRIMAR, DECA OU DOCOL</t>
  </si>
  <si>
    <t>17.04.05</t>
  </si>
  <si>
    <t>MICTÓRIO DE AÇO INOX, MARCAS DE REFERÊNCIA FISHER, METALPRESS OU MEKAL, COM 30 CM DE LARGURA E COMP. VARIÁVEL, INCLUSIVE VÁLVULA TIPO AMERICANA, ENGATE FLEXÍVEL CROMADO, VÁLVULA DE DESCARGA, SIFÃO CROMADO E CONJUNTO DE FIXAÇÃO</t>
  </si>
  <si>
    <t>17.04.06</t>
  </si>
  <si>
    <t>LAJE ARMADA ESPESSURA DE 3CM P/ ENCHIMENTO DE FUNDO DE BANCADA INOX</t>
  </si>
  <si>
    <t>PARA COLOCAR ABAIXO DO MICTÓRIO</t>
  </si>
  <si>
    <t>17.04.07</t>
  </si>
  <si>
    <t>PORTA PAPEL HIGIÊNICO EM PLÁSTICO ABS, COR BRANCO, ROLÃO PARA 300m, CÓDIGO 70190, TAMANHO 125X330X330mm, MODELO ELITE MARCA DE REFERÊNCIA MELHORAMENTOS</t>
  </si>
  <si>
    <t>17.04.08</t>
  </si>
  <si>
    <t>PORTA PAPEL TOALHA EM PLÁSTICO ABS, COR BRANCO, INTERFOLHADO AUTO CORTE 23CM, 330X314X204mm, CÓDIGO 70540, MODELO ELITE MARCA DE REFERÊNCIA MELHORAMENTOS</t>
  </si>
  <si>
    <t>17.04.09</t>
  </si>
  <si>
    <t>SABONETEIRA PLASTICA TIPO DISPENSER PARA SABONETE LIQUIDO COM RESERVATORIO 800 A 1500 ML, INCLUSO FIXAÇÃO. AF_01/2020</t>
  </si>
  <si>
    <t>SUBTOTAL 17</t>
  </si>
  <si>
    <t>18</t>
  </si>
  <si>
    <t>PINTURA</t>
  </si>
  <si>
    <t>18.01</t>
  </si>
  <si>
    <t>SOBRE PAREDES E FORROS</t>
  </si>
  <si>
    <t>18.01.01</t>
  </si>
  <si>
    <t>EMASSAMENTO DE PAREDES E FORROS, COM DUAS DEMÃOS DE MASSA CORRIDA, REFERÊNCIA SUVINIL, CORAL, METALATEX OU EQUIVALENTE, INCLUSIVE UMA DEMÃO DE LIQUIDO SELADOR PVA, REFERÊNCIA SUVINIL, CORAL OU METALATEX OU EQUIVALENTE</t>
  </si>
  <si>
    <t>18.01.02</t>
  </si>
  <si>
    <t>EMASSAMENTO DE PAREDES E FORROS, COM DUAS DEMÃOS DE MASSA ACRÍLICA PREMIUM, REFERÊNCIA SUVINIL, CORAL OU SHERWIN WILLIAMS OU EQUIVALENTE, INCLUSIVE UMA DEMÃO DE LIQUIDO SELADOR ACRÍLICO, REFERÊNCIA SUVINIL, CORAL OU METALATEX OU EQUIVALENTE</t>
  </si>
  <si>
    <t>18.01.03</t>
  </si>
  <si>
    <t>PINTURA EM PAREDES E FORROS, APLICAÇÃO MANUAL, COM TRÊS DEMÃOS DE TINTA LÁTEX PREMIUM, REFERÊNCIA SUVINIL, CORAL E METALATEX, INCLUSIVE UMA DEMÃO DE LIQUIDO SELADOR PVA, REFERÊNCIA SUVINIL, CORAL OU METALATEX OU EQUIVALENTE</t>
  </si>
  <si>
    <t>18.01.04</t>
  </si>
  <si>
    <t>PINTURA EM PAREDES E FORROS, APLICAÇÃO MANUAL, COM TRÊS DEMÃO DE TINTA LÁTEX ACRÍLICO PREMIUM, REFERÊNCIA CORAL E METALATEX, INCLUSIVE UMA DEMÃO DE LIQUIDO SELADOR ACRÍLICO, REFERÊNCIA SUVINIL, CORAL OU METALATEX OU EQUIVALENTE</t>
  </si>
  <si>
    <t>REBOCO</t>
  </si>
  <si>
    <t>18.01.05</t>
  </si>
  <si>
    <t>TEXTURA DECORATIVA ACRÍLICA RÚSTICA EXTERNA ULTRA, EFEITO ROLADO, INCLUSIVE UMA  DEMÃO DE SELADOR TEXTURA, MARCA DE REF. IBRATIM OU QUIVALENTE, NAS CORES CONFORME PROJETO DE FACHADA</t>
  </si>
  <si>
    <t>18.02</t>
  </si>
  <si>
    <t xml:space="preserve">SOBRE CONCRETO </t>
  </si>
  <si>
    <t>18.02.01</t>
  </si>
  <si>
    <t>PINTURA SOBRE COBOGÓS DE CONCRETO, APLICAÇÃO MANUAL, COM DUAS DEMÃOS DE TINTA LÁTEX ACRÍLICO PREMIUM, REFERÊNCIA SUVINIL, CORAL E METALATEX, INCLUSIVE UMA DEMÃO DE LIQUIDO SELADOR ACRÍLICO, REFERÊNCIA SUVINIL, CORAL OU METALATEX OU EQUIVALENTE</t>
  </si>
  <si>
    <t>18.03</t>
  </si>
  <si>
    <t>SOBRE MADEIRA</t>
  </si>
  <si>
    <t>18.03.01</t>
  </si>
  <si>
    <t>PINTURA DE ESQUADRIAS E ELEMENTOS DE MADEIRA, APLICAÇÃO MANUAL, COM TRÊS DEMÃO DE VERNIZ BRILHANTE INCOLOR, LINHA PREMIUM COPAL, REFERÊNCIA SUVINIL, EUCATEX, MONTANA OU EQUIVALENTE</t>
  </si>
  <si>
    <t>SUBTOTAL 18</t>
  </si>
  <si>
    <t>19</t>
  </si>
  <si>
    <t>SERVIÇOS COMPLEMENTARES EXTERNOS</t>
  </si>
  <si>
    <t>19.01</t>
  </si>
  <si>
    <t>PAVIMENTAÇÃO</t>
  </si>
  <si>
    <t>19.01.01</t>
  </si>
  <si>
    <t>ASSENTAMENTO DE MEIO-FIO PRÉ-MOLDADO DE CONCRETO COM DIMENSÕES DE 15 X 12 X 30 X 100 CM, REJUNTADO COM ARGAMASSA DE CIMENTO E AREIA NO TRAÇO 1:3</t>
  </si>
  <si>
    <t>19.01.02</t>
  </si>
  <si>
    <t>EXECUÇÃO DE PASSEIO EM PISO INTERTRAVADO, COM BLOCO RETANGULAR COLORIDO DE 20 X 10 CM, ESPESSURA 6 CM. AF_10/2022</t>
  </si>
  <si>
    <t>19.01.03</t>
  </si>
  <si>
    <t>LASTRO REGULARIZADO DE CONCRETO NÃO ESTRUTURAL, ESPESSURA DE 8 CM</t>
  </si>
  <si>
    <t>19.01.04</t>
  </si>
  <si>
    <t>19.01.05</t>
  </si>
  <si>
    <t>ARMAÇÃO PARA EXECUÇÃO DE RADIER, PISO DE CONCRETO OU LAJE SOBRE SOLO, COM USO DE TELA Q-92. AF_09/2021</t>
  </si>
  <si>
    <t>19.01.06</t>
  </si>
  <si>
    <t>19.02</t>
  </si>
  <si>
    <t xml:space="preserve">PAISAGISMO </t>
  </si>
  <si>
    <t>19.02.01</t>
  </si>
  <si>
    <t>FORNECIMENTO E PLANTIO DE GRAMA EM PLACAS TIPO ESMERALDA, INCLUSIVE FORNECIMENTO DE TERRA VEGETAL</t>
  </si>
  <si>
    <t>19.03</t>
  </si>
  <si>
    <t>DIVERSOS EXTERNOS</t>
  </si>
  <si>
    <t>19.03.01</t>
  </si>
  <si>
    <t>GUARDA CORPO, H=1,10M, MONTANTES E PERFIL SUPERIOR EM TUBO DE AÇO GALVANIZADO DIÂM. 2", PERFIL INFERIOR E INTERMEDIÁRIO EM TUBO DE AÇO GALVANIZADO DIÂM. 1.1/2", FIXADA EM ESTRUTURA, INCLUSIVE TRATAMENTO E PINTURA, CONFORME DETALHE EM PROJETO</t>
  </si>
  <si>
    <t>19.03.02</t>
  </si>
  <si>
    <t>CORRIMÃO DUPLO (H=70CM E H=92CM) EM TUBO DE AÇO GALVANIZADO 1.1/2", FIXADA EM TUBO DE AÇO GALVANIZADO DIÂM. 2", A CADA 1,50M, H=1,10M,  INCLUSIVE TRATAMENTO E PINTURA, CONFORME DETALHE EM PROJETO</t>
  </si>
  <si>
    <t>SUBTOTAL 19</t>
  </si>
  <si>
    <t>20</t>
  </si>
  <si>
    <t>SERVIÇOS COMPLEMENTARES INTERNOS</t>
  </si>
  <si>
    <t>20.01</t>
  </si>
  <si>
    <t>DIVERSOS INTERNOS</t>
  </si>
  <si>
    <t>20.01.01</t>
  </si>
  <si>
    <t>PLACA PARA INAUGURAÇÃO DE OBRA EM ALUMÍNIO POLIDO E=4MM, DIMENSÕES 40 X 50 CM, GRAVAÇÃO EM BAIXO RELEVO, INCLUSIVE PINTURA E FIXAÇÃO</t>
  </si>
  <si>
    <t>SUBTOTAL 20</t>
  </si>
  <si>
    <t>21</t>
  </si>
  <si>
    <t>MURO PERIMETRAL DO PARQUE DE EXPOSIÇÕES</t>
  </si>
  <si>
    <t>21.01</t>
  </si>
  <si>
    <t>DEMOLIÇÕES E RETIRADAS</t>
  </si>
  <si>
    <t>21.01.01</t>
  </si>
  <si>
    <t>DEMOLIÇÃO DE CONCRETO ARMADO, DE FORMA MECANIZADA COM MARTELETE, SEM REAPROVEITAMENTO</t>
  </si>
  <si>
    <t>21.01.02</t>
  </si>
  <si>
    <t>DEMOLIÇÃO MECÂNICA DE CONCRETO ARMADO COM ESCAVADEIRA HIDRÁULICA</t>
  </si>
  <si>
    <t>21.01.03</t>
  </si>
  <si>
    <t>RETIRADA MANUAL DE GRADES, GRADIS, ALAMBRADOS, CERCAS E PORTÕES METÁLICOS, INCLUSIVE REMOÇÃO DE ARGAMASSA DE CHUMBAMENTO, ACESSÓRIOS DE FIXAÇÃO E CORTE DE SOLDAS</t>
  </si>
  <si>
    <t>21.01.04</t>
  </si>
  <si>
    <t>REMOÇÃO MANUAL DE TELHAS ONDULADA DE FIBROCIMENTO, INCLUSIVE CUMEEIRA, SEM REAPROVEITAMENTO</t>
  </si>
  <si>
    <t>21.01.05</t>
  </si>
  <si>
    <t>REMOÇÃO MANUAL DE TRAMA DE MADEIRA PARA COBERTURA, COM REAPROVEITAMENTO</t>
  </si>
  <si>
    <t>21.01.06</t>
  </si>
  <si>
    <t>RETIRADA DE ESCORAS DE EUCALIPTO</t>
  </si>
  <si>
    <t>21.01.07</t>
  </si>
  <si>
    <t>CORTE E DESTOCAMENTO MECANIZADO DE ÁRVORES COM DIÂMETRO SUPERIOR A 30 CM</t>
  </si>
  <si>
    <t>21.01.08</t>
  </si>
  <si>
    <t>REMOÇÃO DE RAÍZES REMANESCENTES DE TRONCO DE ÁRVORE COM DIÂMETRO MAIOR OU IGUAL A 0,20 M E MENOR QUE 0,40 M. AF_03/2024</t>
  </si>
  <si>
    <t>21.01.09</t>
  </si>
  <si>
    <t>21.02</t>
  </si>
  <si>
    <t>INSTALAÇÕES PROVISÓRIAS</t>
  </si>
  <si>
    <t>21.02.01</t>
  </si>
  <si>
    <t>21.02.02</t>
  </si>
  <si>
    <t>RETIRADA E REINSTALAÇÃO DE TAPUME, CONSIDERANDO APROVEITAMENTO DE MATERIAL, PARA DESLOCAMENTO</t>
  </si>
  <si>
    <t>21.03</t>
  </si>
  <si>
    <t>LOCAÇÃO DE OBRA</t>
  </si>
  <si>
    <t>21.03.01</t>
  </si>
  <si>
    <t>21.04</t>
  </si>
  <si>
    <t>21.04.01</t>
  </si>
  <si>
    <t>21.04.02</t>
  </si>
  <si>
    <t>ESCAVAÇÃO MECANIZADA PARA SAPATA COM MINI-ESCAVADEIRA</t>
  </si>
  <si>
    <t>21.04.03</t>
  </si>
  <si>
    <t>ESCAVAÇÃO MECÂNICA EM MATERIAL DE 1A. CATEGORIA</t>
  </si>
  <si>
    <t>21.04.04</t>
  </si>
  <si>
    <t>21.04.05</t>
  </si>
  <si>
    <t>REATERRO MANUAL DE VALAS, COM COMPACTADOR DE SOLOS DE PERCUSSÃO. AF_08/2023</t>
  </si>
  <si>
    <t>21.04.06</t>
  </si>
  <si>
    <t>CONSTRUÇÃO DE BASE E SUB-BASE DE BRITA GRADUADA SIMPLES</t>
  </si>
  <si>
    <t>21.04.07</t>
  </si>
  <si>
    <t>21.04.08</t>
  </si>
  <si>
    <t>21.04.09</t>
  </si>
  <si>
    <t>ESGOTAMENTO/ASPIRAÇÃO NORMAL DE VALA/CAVA, UTILIZANDO BOMBA DE SUCÇÃO (UNDXMÊS)</t>
  </si>
  <si>
    <t>21.05</t>
  </si>
  <si>
    <t>INFRAESTRUTURA</t>
  </si>
  <si>
    <t>21.05.01</t>
  </si>
  <si>
    <t>21.05.02</t>
  </si>
  <si>
    <t>21.05.03</t>
  </si>
  <si>
    <t>21.05.04</t>
  </si>
  <si>
    <t>21.05.05</t>
  </si>
  <si>
    <t>21.05.06</t>
  </si>
  <si>
    <t>FORNECIMENTO E LANÇAMENTO DE CONCRETO PARA GROUTEAMENTO COM ADIÇÃO DE PEDRISCO (50% EM PESO), UTILIZANDO SIKAGROUT OU PRODUTO EQUIVALENTE, EXCLUSIVE FORMA</t>
  </si>
  <si>
    <t>21.05.07</t>
  </si>
  <si>
    <t>FORNECIMENTO, PREPARO E APLICAÇÃO DE CONCRETO CICLÓPICO FCK=15MPA COM 30% DE PEDRA DE MÃO</t>
  </si>
  <si>
    <t>21.05.08</t>
  </si>
  <si>
    <t>ALVENARIA DE BLOCOS DE CONCRETO ESTRUTURAL 14X19X39 CM (ESPESSURA 14 CM), FBK = 4,5 MPA, UTILIZANDO PALHETA. AF_10/2022</t>
  </si>
  <si>
    <t>21.05.09</t>
  </si>
  <si>
    <t>JUNTA DE DILATAÇÃO COM ISOPOR 20 MM</t>
  </si>
  <si>
    <t>21.06</t>
  </si>
  <si>
    <t xml:space="preserve">DRENAGEM PROFUNDA DAS CONTENÇÕES </t>
  </si>
  <si>
    <t>21.06.01</t>
  </si>
  <si>
    <t>FORNECIMENTO E APLICAÇÃO DE MANTA GEOTEXTIL RT-10, RESISTENCIA A TRAÇÃO=10KN/M EM COLCHÕES DRENANTES</t>
  </si>
  <si>
    <t>21.06.02</t>
  </si>
  <si>
    <t>ATERRO MANUAL DE VALAS COM AREIA PARA ATERRO. AF_08/2023</t>
  </si>
  <si>
    <t>21.06.03</t>
  </si>
  <si>
    <t>ATERRO MANUAL DE VALAS COM SOLO ARGILO-ARENOSO. AF_08/2023</t>
  </si>
  <si>
    <t>21.06.04</t>
  </si>
  <si>
    <t>TUBO DRENO, CORRUGADO, ESPIRALADO, FLEXIVEL, PERFURADO, EM POLIETILENO DE ALTA DENSIDADE (PEAD), DN 100 MM, (4"), ENVOLTO EM MANTA GEOTEXTIL</t>
  </si>
  <si>
    <t>21.06.05</t>
  </si>
  <si>
    <t>DRENO BARBACÃ, DN 50 MM, COM MATERIAL DRENANTE. AF_07/2021</t>
  </si>
  <si>
    <t>21.07</t>
  </si>
  <si>
    <t>CONSTRUÇÃO DE MURO PLACAS PRE-FABRICADOS</t>
  </si>
  <si>
    <t>21.07.01</t>
  </si>
  <si>
    <t>FORNECIMENTO DE MURO PRÉ-MOLDADO DE CONCRETO ARMADO, FCK 40MPA, CONSUMO MÍMINO DE CIMENTO DE 400KG/M3, EM PLACAS COM ALTURA DE 2,50M E 10CM DE ESPESSURA, INCLUINDO PILARES - BDI DIFERENCIADO = 15,57%</t>
  </si>
  <si>
    <t>21.07.02</t>
  </si>
  <si>
    <t>INSTALAÇÃO DE MURO PRÉ-MOLDADO DE CONCRETO ARMADO, FCK 40MPA, CONSUMO MÍMINO DE CIMENTO DE 400KG/M3, EM PLACAS COM ALTURA DE 2,50M E 10CM DE ESPESSURA, INCLUINDO PILARES - BDI DIFERENCIADO = 15,57%</t>
  </si>
  <si>
    <t>21.08</t>
  </si>
  <si>
    <t>APOIO LOGISTICO (ARMAZENAMENTO DE PLACAS)</t>
  </si>
  <si>
    <t>21.08.01</t>
  </si>
  <si>
    <t>CAIXA PARA AREIA EM TÁBUA DE MADEIRA, DIMENSÃO DE 7,00X4,00M, COM ALTURA DE 20CM (INCLUIDO O MATERIAL, CORTE, MONTAGEM, ESCORAMENTO) PARA ENCHIMENTO EM AREIA PARA AMAZENAMENTO DAS PLACAS PRÉ-FABRICADAS DO MURO</t>
  </si>
  <si>
    <t>21.08.02</t>
  </si>
  <si>
    <t>21.08.03</t>
  </si>
  <si>
    <t>CAMADA SEPARADORA PARA EXECUÇÃO DE RADIER, PISO DE CONCRETO OU LAJE SOBRE SOLO, EM LONA PLÁSTICA. AF_09/2021</t>
  </si>
  <si>
    <t>21.08.04</t>
  </si>
  <si>
    <t>ESPALHAMENTO DE AREIA, EXCLUSIVE MATERIAL</t>
  </si>
  <si>
    <t>21.08.05</t>
  </si>
  <si>
    <t>REMANEJAMENTO DE CAIXA PARA AREIA PARA AMAZENAMENTO DAS PLACAS PRÉ-FABRICADAS DO MURO, INCLUSIVE LONA E AREIA</t>
  </si>
  <si>
    <t>21.09</t>
  </si>
  <si>
    <t>21.09.01</t>
  </si>
  <si>
    <t>CANALETA MEIA CANA PRÉ-MOLDADA DE CONCRETO (D = 40 CM) - FORNECIMENTO E INSTALAÇÃO. AF_05/2025</t>
  </si>
  <si>
    <t>21.09.02</t>
  </si>
  <si>
    <t>DESCIDA D'ÁGUA DE CORTES EM DEGRAUS - DCD 40-40 - AREIA E BRITA COMERCIAIS</t>
  </si>
  <si>
    <t>21.09.03</t>
  </si>
  <si>
    <t>DESCIDA D'ÁGUA DE ATERROS TIPO RÁPIDO - DAR 60-30 - AREIA E BRITA COMERCIAIS</t>
  </si>
  <si>
    <t>21.09.04</t>
  </si>
  <si>
    <t>CAIXA COLETORA DE TALVEGUE - CCT 01 - AREIA E BRITA COMERCIAIS</t>
  </si>
  <si>
    <t>21.09.05</t>
  </si>
  <si>
    <t>SARJETA TRIANGULAR DE CONCRETO - STC 73-15 - ESCAVAÇÃO MECÂNICA - AREIA E BRITA COMERCIAIS</t>
  </si>
  <si>
    <t>21.09.06</t>
  </si>
  <si>
    <t>POÇO DE VISITA EM ALVENARIA DE BLOCO DE CONCRETO ESTRUTURAL 19X19X39CM, DIM. INT. 1,10X1,10, HMÁX=2,50M, INCLUINDO TAMPA DE FERRO FUNDIDO, INCLUSIVE ESCAVAÇÃO E REATERRO, CONFORME DETALHE EM PROJETO</t>
  </si>
  <si>
    <t>21.09.07</t>
  </si>
  <si>
    <t>CORPO DE BSTC D = 0,40 M PA1 - AREIA, BRITA E PEDRA DE MÃO COMERCIAIS</t>
  </si>
  <si>
    <t>21.09.08</t>
  </si>
  <si>
    <t>CORPO DE BSTC D = 0,60 M PA1 - AREIA, BRITA E PEDRA DE MÃO COMERCIAIS</t>
  </si>
  <si>
    <t>21.10</t>
  </si>
  <si>
    <t xml:space="preserve">ESQUADRIAS/PORTÕES METÁLICOS </t>
  </si>
  <si>
    <t>21.10.01</t>
  </si>
  <si>
    <t>PORTÃO DE CORRER, COM REQUADRO EM PERFIS METÁLICOS 80X80X3,2MM, COM FECHAMENTO EM LAMBRI ONDULADO GALVANIZADO, CHAPA 18, GUIA SUPERIOR PERFIL "L" DIM. 2" E EM PERFIL "U" DIM. 150X60X20MM, RODAS GUIAS EM PU, 4 ROLAMENTOS, 85X85MM, RODAS DE ROLO COM INSERÇÃO, SUPORTE INTERNO EM ESTRUTURA DE PERFIS METÁLICOS 80X80X3,2MM, COM ROLAMENTOS INDUSTRIAIS PARA 800 A 1.200KG E TILHO DE SUPORTE EM AÇO INOX 3/4", INCLUINDO PORTA CADEADO E CADEADO, INCLUSIVE TRATAMENTO E PINTURA, CONFORME DETALHE EM PROJETO</t>
  </si>
  <si>
    <t>21.10.02</t>
  </si>
  <si>
    <t>PORTÃO DE ABRIR, COM REQUADRO EM PERFIS METÁLICOS 80X80X3,2MM, COM FECHAMENTO EM LAMBRI ONDULADO GALVANIZADO, CHAPA 18, RODAS DE ROLO COM INSERÇÃO, SUPORTE INTERNO EM ESTRUTURA DE PERFIS METÁLICOS 80X80X3,2MM, COM ROLAMENTOS INDUSTRIAIS PARA 800 A 1.200KG E TILHO DE SUPORTE EM AÇO INOX 3/4", INCLUINDO GONZOS, PORTA CADEADO E CADEADO, INCLUSIVE TRATAMENTO E PINTURA, CONFORME DETALHE EM PROJETO</t>
  </si>
  <si>
    <t>21.11</t>
  </si>
  <si>
    <t>REVESTIMENTOS E PINTURA</t>
  </si>
  <si>
    <t>21.11.01</t>
  </si>
  <si>
    <t>21.11.02</t>
  </si>
  <si>
    <t>21.11.03</t>
  </si>
  <si>
    <t>21.12</t>
  </si>
  <si>
    <t>FECHAMENTO EM ALAMBRADO</t>
  </si>
  <si>
    <t>21.12.01</t>
  </si>
  <si>
    <t>ALAMBRADO EM MOURÕES DE CONCRETO, COM TELA DE ARAME GALVANIZADO (INCLUSIVE MURETA EM CONCRETO). AF_05/2018</t>
  </si>
  <si>
    <t>SUBTOTAL 21</t>
  </si>
  <si>
    <t>22</t>
  </si>
  <si>
    <t>CALÇADA EXTERNA</t>
  </si>
  <si>
    <t>22.01</t>
  </si>
  <si>
    <t>22.01.01</t>
  </si>
  <si>
    <t>RETIRADA MANUAL DE MEIO-FIO DE CONCRETO, SEM REAPROVEITAMENTO</t>
  </si>
  <si>
    <t>22.01.02</t>
  </si>
  <si>
    <t>DEMOLIÇÃO MANUAL DE LADRILHO HIDRAULICO PODOTÁTIL ESPESSURA DE 1,5 CM, INCLUSIVE LASTRO DE CONCRETO ESPESSURA DE 6,0 CM, SEM REAPROVEITAMENTO</t>
  </si>
  <si>
    <t>22.01.03</t>
  </si>
  <si>
    <t>RETIRADA MANUAL CUIDADOSA DE BLOCOS PRÉ-MOLDADOS DE CONCRETO (BLOKRET), INCLUSIVE LIMPEZA E EMPILHAMENTO PARA REAPROVEITAMENTO</t>
  </si>
  <si>
    <t>22.01.04</t>
  </si>
  <si>
    <t>22.02</t>
  </si>
  <si>
    <t>CONSTRUÇÃO DE CALÇADA EXTERNA</t>
  </si>
  <si>
    <t>22.02.01</t>
  </si>
  <si>
    <t>22.02.02</t>
  </si>
  <si>
    <t>22.02.03</t>
  </si>
  <si>
    <t>PISO CIMENTADO, TRAÇO 1:3 (CIMENTO E AREIA), NA COR CINZA ESCURO COM CORANTE TIPO XADREZ, ACABAMENTO CAMURÇADO, ESPESSURA 3,0 CM, PREPARO MECÂNICO DA ARGAMASSA, INCLUSIVE CORTE (JUNTA SECA) EM QUADROS DE 1 (UM) METRO</t>
  </si>
  <si>
    <t>22.02.04</t>
  </si>
  <si>
    <t>FORNECIMENTO E APLICAÇÃO DE CONCRETO USINADO FCK=25 MPA - CONSIDERANDO BOMBEAMENTO (5% DE PERDAS JÁ INCLUÍDO NO CUSTO) (6% DE TAXA P/CONCR.BOMBEAVEL)</t>
  </si>
  <si>
    <t>22.02.05</t>
  </si>
  <si>
    <t>22.02.06</t>
  </si>
  <si>
    <t>22.02.07</t>
  </si>
  <si>
    <t>FORNECIMENTO E ASSENTAMENTO DE LADRILHO HIDRÁULICO PASTILHADO/RANHURADO (TÁTIL DE ALERTA/TÁTIL DIRECIONAL), AMARELO, DIM. 25X25 CM, ESP. 2.5CM, ASSENTADO COM PASTA DE CIMENTO COLANTE, EXCLUSIVE REGULARIZAÇÃO E LASTRO</t>
  </si>
  <si>
    <t>22.02.08</t>
  </si>
  <si>
    <t>PINTURA SOBRE PISOS, MARCAS DE REFERÊNCIA NOVACOR, CORAL OU SUVINIL, A DUAS DEMÃOS, LINHA PREMIUM</t>
  </si>
  <si>
    <t>22.02.09</t>
  </si>
  <si>
    <t>EXECUÇÃO DE PAVIMENTO EM PISO INTERTRAVADO, COM BLOCO RETANGULAR COLORIDO DE 20 X 10 CM, ESPESSURA 6 CM. AF_10/2022</t>
  </si>
  <si>
    <t>22.03</t>
  </si>
  <si>
    <t>PLANTIO DE ÁRVORES</t>
  </si>
  <si>
    <t>22.03.01</t>
  </si>
  <si>
    <t>22.03.02</t>
  </si>
  <si>
    <t>FORNECIMENTO E PLANTIO DE ÁRVORE ORNAMENTAL, FAIXA DE ALTURA DE 2.0M EM COVAS DE 50X50X60CM, INCLUSIVE SUBSTRATO COMPOSTO (ARENO-ARGILOSA), TERRA VEGETAL, ADUBOS, CALCÁRIO E FERTILIZANTE</t>
  </si>
  <si>
    <t>SUBTOTAL 22</t>
  </si>
  <si>
    <t>23</t>
  </si>
  <si>
    <t>TRATAMENTO, CONSERVAÇÃO E LIMPEZA</t>
  </si>
  <si>
    <t>23.01</t>
  </si>
  <si>
    <t>LIMPEZA GERAL DA OBRA (EDIFICAÇÃO)</t>
  </si>
  <si>
    <t>23.02</t>
  </si>
  <si>
    <t>LIMPEZA GERAL DE OBRAS (QUADRAS, PRAÇAS E JARDINS)</t>
  </si>
  <si>
    <t>SUBTOTAL 23</t>
  </si>
  <si>
    <t xml:space="preserve">TOTAL GERAL COM BDI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</si>
</sst>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5" x14ac:knownFonts="1">
    <font>
      <sz val="11"/>
      <color theme="1"/>
      <name val="Calibri"/>
      <family val="2"/>
      <scheme val="minor"/>
    </font>
    <font>
      <sz val="11"/>
      <color theme="1"/>
      <name val="Calibri"/>
      <family val="2"/>
      <scheme val="minor"/>
    </font>
    <font>
      <sz val="11"/>
      <color rgb="FFFF0000"/>
      <name val="Calibri"/>
      <family val="2"/>
      <scheme val="minor"/>
    </font>
    <font>
      <sz val="10"/>
      <name val="Arial"/>
      <family val="2"/>
    </font>
    <font>
      <b/>
      <sz val="14"/>
      <name val="Arial"/>
      <family val="2"/>
    </font>
    <font>
      <sz val="11"/>
      <name val="Calibri"/>
      <family val="2"/>
      <scheme val="minor"/>
    </font>
    <font>
      <b/>
      <sz val="10"/>
      <name val="Arial"/>
      <family val="2"/>
    </font>
    <font>
      <b/>
      <sz val="10"/>
      <color rgb="FFFF0000"/>
      <name val="Arial"/>
      <family val="2"/>
    </font>
    <font>
      <sz val="10"/>
      <name val="Calibri"/>
      <family val="2"/>
      <scheme val="minor"/>
    </font>
    <font>
      <sz val="10"/>
      <color rgb="FFFF0000"/>
      <name val="Arial"/>
      <family val="2"/>
    </font>
    <font>
      <b/>
      <sz val="11"/>
      <name val="Calibri"/>
      <family val="2"/>
      <scheme val="minor"/>
    </font>
    <font>
      <sz val="11"/>
      <color rgb="FF000000"/>
      <name val="Calibri"/>
      <family val="2"/>
      <charset val="1"/>
    </font>
    <font>
      <b/>
      <sz val="10"/>
      <name val="Arial"/>
      <family val="2"/>
      <charset val="1"/>
    </font>
    <font>
      <sz val="10"/>
      <color theme="1"/>
      <name val="Arial"/>
      <family val="2"/>
      <charset val="1"/>
    </font>
    <font>
      <sz val="10"/>
      <name val="Arial"/>
      <family val="2"/>
      <charset val="1"/>
    </font>
  </fonts>
  <fills count="4">
    <fill>
      <patternFill patternType="none"/>
    </fill>
    <fill>
      <patternFill patternType="gray125"/>
    </fill>
    <fill>
      <patternFill patternType="solid">
        <fgColor rgb="FF00B0F0"/>
        <bgColor indexed="64"/>
      </patternFill>
    </fill>
    <fill>
      <patternFill patternType="solid">
        <fgColor theme="8" tint="0.59999389629810485"/>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5">
    <xf numFmtId="0" fontId="0" fillId="0" borderId="0"/>
    <xf numFmtId="43" fontId="1" fillId="0" borderId="0" applyFont="0" applyFill="0" applyBorder="0" applyAlignment="0" applyProtection="0"/>
    <xf numFmtId="0" fontId="3" fillId="0" borderId="0"/>
    <xf numFmtId="0" fontId="3" fillId="0" borderId="0"/>
    <xf numFmtId="0" fontId="11" fillId="0" borderId="0"/>
  </cellStyleXfs>
  <cellXfs count="107">
    <xf numFmtId="0" fontId="0" fillId="0" borderId="0" xfId="0"/>
    <xf numFmtId="0" fontId="3" fillId="0" borderId="0" xfId="2" applyAlignment="1">
      <alignment vertical="top"/>
    </xf>
    <xf numFmtId="4" fontId="3" fillId="0" borderId="0" xfId="2" applyNumberFormat="1" applyAlignment="1">
      <alignment vertical="top"/>
    </xf>
    <xf numFmtId="0" fontId="3" fillId="0" borderId="0" xfId="2" applyAlignment="1">
      <alignment horizontal="center" vertical="center"/>
    </xf>
    <xf numFmtId="49" fontId="3" fillId="0" borderId="0" xfId="1" applyNumberFormat="1" applyFont="1" applyBorder="1" applyAlignment="1">
      <alignment horizontal="center" vertical="center" wrapText="1"/>
    </xf>
    <xf numFmtId="0" fontId="5" fillId="0" borderId="0" xfId="0" applyFont="1" applyAlignment="1">
      <alignment vertical="top"/>
    </xf>
    <xf numFmtId="0" fontId="0" fillId="0" borderId="0" xfId="0" applyAlignment="1">
      <alignment vertical="top"/>
    </xf>
    <xf numFmtId="0" fontId="6" fillId="0" borderId="0" xfId="0" applyFont="1" applyAlignment="1">
      <alignment wrapText="1"/>
    </xf>
    <xf numFmtId="0" fontId="7" fillId="0" borderId="0" xfId="0" applyFont="1" applyAlignment="1">
      <alignment wrapText="1"/>
    </xf>
    <xf numFmtId="0" fontId="2" fillId="0" borderId="5" xfId="0" applyFont="1" applyBorder="1" applyAlignment="1">
      <alignment vertical="top"/>
    </xf>
    <xf numFmtId="0" fontId="3" fillId="0" borderId="6" xfId="0" applyFont="1" applyBorder="1" applyAlignment="1">
      <alignment vertical="top"/>
    </xf>
    <xf numFmtId="0" fontId="3" fillId="0" borderId="7" xfId="0" applyFont="1" applyBorder="1"/>
    <xf numFmtId="0" fontId="4" fillId="0" borderId="7" xfId="0" applyFont="1" applyBorder="1" applyAlignment="1">
      <alignment horizontal="center" vertical="center" wrapText="1"/>
    </xf>
    <xf numFmtId="0" fontId="5" fillId="0" borderId="0" xfId="0" applyFont="1"/>
    <xf numFmtId="0" fontId="6" fillId="0" borderId="12" xfId="2" applyFont="1" applyBorder="1" applyAlignment="1">
      <alignment horizontal="center" vertical="center"/>
    </xf>
    <xf numFmtId="0" fontId="6" fillId="0" borderId="13" xfId="2" applyFont="1" applyBorder="1" applyAlignment="1">
      <alignment horizontal="center" vertical="center"/>
    </xf>
    <xf numFmtId="0" fontId="6" fillId="0" borderId="14" xfId="2" applyFont="1" applyBorder="1" applyAlignment="1">
      <alignment horizontal="center" vertical="center"/>
    </xf>
    <xf numFmtId="4" fontId="6" fillId="0" borderId="13" xfId="3" applyNumberFormat="1" applyFont="1" applyBorder="1" applyAlignment="1">
      <alignment horizontal="center" vertical="center" wrapText="1"/>
    </xf>
    <xf numFmtId="4" fontId="6" fillId="0" borderId="13" xfId="2" applyNumberFormat="1" applyFont="1" applyBorder="1" applyAlignment="1">
      <alignment horizontal="center" vertical="center" wrapText="1"/>
    </xf>
    <xf numFmtId="0" fontId="6" fillId="0" borderId="13" xfId="2" applyFont="1" applyBorder="1" applyAlignment="1">
      <alignment horizontal="center" vertical="center" wrapText="1"/>
    </xf>
    <xf numFmtId="0" fontId="3" fillId="0" borderId="0" xfId="2" applyAlignment="1">
      <alignment vertical="top" wrapText="1"/>
    </xf>
    <xf numFmtId="49" fontId="6" fillId="0" borderId="17" xfId="2" applyNumberFormat="1" applyFont="1" applyBorder="1" applyAlignment="1">
      <alignment horizontal="center" vertical="center"/>
    </xf>
    <xf numFmtId="0" fontId="6" fillId="0" borderId="18" xfId="2" applyFont="1" applyBorder="1" applyAlignment="1">
      <alignment horizontal="justify" vertical="center"/>
    </xf>
    <xf numFmtId="0" fontId="6" fillId="0" borderId="19" xfId="2" applyFont="1" applyBorder="1" applyAlignment="1">
      <alignment horizontal="center"/>
    </xf>
    <xf numFmtId="4" fontId="6" fillId="0" borderId="18" xfId="2" applyNumberFormat="1" applyFont="1" applyBorder="1" applyAlignment="1">
      <alignment horizontal="right"/>
    </xf>
    <xf numFmtId="4" fontId="3" fillId="0" borderId="18" xfId="2" applyNumberFormat="1" applyBorder="1" applyAlignment="1">
      <alignment horizontal="right"/>
    </xf>
    <xf numFmtId="4" fontId="3" fillId="0" borderId="20" xfId="2" applyNumberFormat="1" applyBorder="1" applyAlignment="1">
      <alignment horizontal="center" vertical="center"/>
    </xf>
    <xf numFmtId="49" fontId="3" fillId="0" borderId="21" xfId="1" applyNumberFormat="1" applyFont="1" applyFill="1" applyBorder="1" applyAlignment="1">
      <alignment horizontal="center" vertical="center" wrapText="1"/>
    </xf>
    <xf numFmtId="0" fontId="6" fillId="0" borderId="0" xfId="2" applyFont="1" applyAlignment="1">
      <alignment vertical="center"/>
    </xf>
    <xf numFmtId="49" fontId="6" fillId="0" borderId="22" xfId="2" applyNumberFormat="1" applyFont="1" applyBorder="1" applyAlignment="1">
      <alignment horizontal="center" vertical="center"/>
    </xf>
    <xf numFmtId="0" fontId="6" fillId="0" borderId="23" xfId="3" applyFont="1" applyBorder="1" applyAlignment="1">
      <alignment horizontal="justify" vertical="center"/>
    </xf>
    <xf numFmtId="0" fontId="3" fillId="0" borderId="24" xfId="3" applyBorder="1" applyAlignment="1">
      <alignment horizontal="center" vertical="center"/>
    </xf>
    <xf numFmtId="4" fontId="3" fillId="0" borderId="23" xfId="3" applyNumberFormat="1" applyBorder="1" applyAlignment="1">
      <alignment horizontal="right" vertical="center"/>
    </xf>
    <xf numFmtId="4" fontId="3" fillId="0" borderId="23" xfId="2" applyNumberFormat="1" applyBorder="1" applyAlignment="1">
      <alignment horizontal="right" vertical="center"/>
    </xf>
    <xf numFmtId="4" fontId="3" fillId="0" borderId="25" xfId="0" applyNumberFormat="1" applyFont="1" applyBorder="1" applyAlignment="1">
      <alignment horizontal="center" vertical="center"/>
    </xf>
    <xf numFmtId="0" fontId="3" fillId="0" borderId="26" xfId="3" applyBorder="1" applyAlignment="1">
      <alignment horizontal="center" vertical="center"/>
    </xf>
    <xf numFmtId="49" fontId="3" fillId="0" borderId="22" xfId="2" applyNumberFormat="1" applyBorder="1" applyAlignment="1">
      <alignment horizontal="center" vertical="center"/>
    </xf>
    <xf numFmtId="0" fontId="3" fillId="0" borderId="23" xfId="3" applyBorder="1" applyAlignment="1">
      <alignment horizontal="justify" vertical="center"/>
    </xf>
    <xf numFmtId="4" fontId="6" fillId="0" borderId="0" xfId="2" applyNumberFormat="1" applyFont="1" applyAlignment="1">
      <alignment vertical="center"/>
    </xf>
    <xf numFmtId="49" fontId="6" fillId="0" borderId="22" xfId="0" applyNumberFormat="1" applyFont="1" applyBorder="1" applyAlignment="1">
      <alignment horizontal="center" vertical="center"/>
    </xf>
    <xf numFmtId="0" fontId="6" fillId="0" borderId="23" xfId="0" applyFont="1" applyBorder="1" applyAlignment="1">
      <alignment horizontal="justify" vertical="center"/>
    </xf>
    <xf numFmtId="0" fontId="6" fillId="0" borderId="24" xfId="0" applyFont="1" applyBorder="1" applyAlignment="1">
      <alignment horizontal="center" vertical="center"/>
    </xf>
    <xf numFmtId="4" fontId="6" fillId="0" borderId="23" xfId="0" applyNumberFormat="1" applyFont="1" applyBorder="1" applyAlignment="1">
      <alignment horizontal="right" vertical="center"/>
    </xf>
    <xf numFmtId="49" fontId="3" fillId="0" borderId="26" xfId="1" applyNumberFormat="1" applyFont="1" applyFill="1" applyBorder="1" applyAlignment="1">
      <alignment horizontal="center" vertical="center" wrapText="1"/>
    </xf>
    <xf numFmtId="0" fontId="6" fillId="0" borderId="24" xfId="0" applyFont="1" applyBorder="1" applyAlignment="1">
      <alignment horizontal="center"/>
    </xf>
    <xf numFmtId="4" fontId="8" fillId="0" borderId="23" xfId="0" applyNumberFormat="1" applyFont="1" applyBorder="1" applyAlignment="1">
      <alignment horizontal="right"/>
    </xf>
    <xf numFmtId="0" fontId="6" fillId="0" borderId="0" xfId="0" applyFont="1" applyAlignment="1">
      <alignment vertical="center"/>
    </xf>
    <xf numFmtId="4" fontId="6" fillId="0" borderId="0" xfId="0" applyNumberFormat="1" applyFont="1" applyAlignment="1">
      <alignment vertical="center"/>
    </xf>
    <xf numFmtId="4" fontId="8" fillId="0" borderId="23" xfId="0" applyNumberFormat="1" applyFont="1" applyBorder="1" applyAlignment="1">
      <alignment horizontal="right" vertical="center"/>
    </xf>
    <xf numFmtId="0" fontId="6" fillId="0" borderId="0" xfId="0" applyFont="1" applyAlignment="1">
      <alignment vertical="center" wrapText="1"/>
    </xf>
    <xf numFmtId="4" fontId="3" fillId="0" borderId="23" xfId="0" applyNumberFormat="1" applyFont="1" applyBorder="1" applyAlignment="1">
      <alignment horizontal="center" vertical="center"/>
    </xf>
    <xf numFmtId="0" fontId="3" fillId="0" borderId="26" xfId="1" applyNumberFormat="1" applyFont="1" applyFill="1" applyBorder="1" applyAlignment="1">
      <alignment horizontal="center" vertical="center" wrapText="1"/>
    </xf>
    <xf numFmtId="0" fontId="6" fillId="0" borderId="0" xfId="2" applyFont="1" applyAlignment="1">
      <alignment vertical="center" wrapText="1"/>
    </xf>
    <xf numFmtId="0" fontId="7" fillId="0" borderId="0" xfId="2" applyFont="1" applyAlignment="1">
      <alignment vertical="center"/>
    </xf>
    <xf numFmtId="0" fontId="9" fillId="0" borderId="0" xfId="2" applyFont="1" applyAlignment="1">
      <alignment vertical="top"/>
    </xf>
    <xf numFmtId="49" fontId="6" fillId="0" borderId="22" xfId="3" applyNumberFormat="1" applyFont="1" applyBorder="1" applyAlignment="1">
      <alignment horizontal="center" vertical="center"/>
    </xf>
    <xf numFmtId="4" fontId="3" fillId="0" borderId="23" xfId="3" applyNumberFormat="1" applyBorder="1" applyAlignment="1">
      <alignment horizontal="center" vertical="center"/>
    </xf>
    <xf numFmtId="0" fontId="3" fillId="0" borderId="25" xfId="3" applyBorder="1" applyAlignment="1">
      <alignment horizontal="center" vertical="center"/>
    </xf>
    <xf numFmtId="0" fontId="3" fillId="0" borderId="0" xfId="3" applyAlignment="1">
      <alignment vertical="top"/>
    </xf>
    <xf numFmtId="0" fontId="3" fillId="0" borderId="0" xfId="2" applyAlignment="1">
      <alignment vertical="center"/>
    </xf>
    <xf numFmtId="4" fontId="6" fillId="0" borderId="23" xfId="2" applyNumberFormat="1" applyFont="1" applyBorder="1" applyAlignment="1">
      <alignment horizontal="right" vertical="center"/>
    </xf>
    <xf numFmtId="4" fontId="3" fillId="0" borderId="0" xfId="2" quotePrefix="1" applyNumberFormat="1" applyAlignment="1">
      <alignment horizontal="center" vertical="top"/>
    </xf>
    <xf numFmtId="4" fontId="3" fillId="0" borderId="0" xfId="2" applyNumberFormat="1" applyAlignment="1">
      <alignment horizontal="center" vertical="center"/>
    </xf>
    <xf numFmtId="0" fontId="6" fillId="0" borderId="22" xfId="3" quotePrefix="1" applyFont="1" applyBorder="1" applyAlignment="1">
      <alignment horizontal="center" vertical="center"/>
    </xf>
    <xf numFmtId="0" fontId="9" fillId="0" borderId="0" xfId="3" applyFont="1" applyAlignment="1">
      <alignment vertical="top"/>
    </xf>
    <xf numFmtId="2" fontId="3" fillId="0" borderId="0" xfId="3" applyNumberFormat="1" applyAlignment="1">
      <alignment horizontal="center" vertical="center"/>
    </xf>
    <xf numFmtId="4" fontId="6" fillId="0" borderId="23" xfId="3" applyNumberFormat="1" applyFont="1" applyBorder="1" applyAlignment="1">
      <alignment horizontal="right" vertical="center"/>
    </xf>
    <xf numFmtId="4" fontId="3" fillId="0" borderId="0" xfId="3" applyNumberFormat="1" applyAlignment="1">
      <alignment vertical="top"/>
    </xf>
    <xf numFmtId="0" fontId="7" fillId="0" borderId="0" xfId="0" applyFont="1" applyAlignment="1">
      <alignment vertical="center"/>
    </xf>
    <xf numFmtId="0" fontId="6" fillId="0" borderId="24" xfId="3" applyFont="1" applyBorder="1" applyAlignment="1">
      <alignment horizontal="center" vertical="center"/>
    </xf>
    <xf numFmtId="49" fontId="6" fillId="0" borderId="22" xfId="0" quotePrefix="1" applyNumberFormat="1" applyFont="1" applyBorder="1" applyAlignment="1">
      <alignment horizontal="center" vertical="center"/>
    </xf>
    <xf numFmtId="4" fontId="6" fillId="0" borderId="0" xfId="2" applyNumberFormat="1" applyFont="1" applyAlignment="1">
      <alignment vertical="top"/>
    </xf>
    <xf numFmtId="0" fontId="3" fillId="0" borderId="25" xfId="2" applyBorder="1" applyAlignment="1">
      <alignment horizontal="center" vertical="center"/>
    </xf>
    <xf numFmtId="0" fontId="3" fillId="0" borderId="24" xfId="2" applyBorder="1" applyAlignment="1">
      <alignment horizontal="center" vertical="center"/>
    </xf>
    <xf numFmtId="0" fontId="10" fillId="0" borderId="0" xfId="0" applyFont="1" applyAlignment="1">
      <alignment horizontal="center" vertical="center" wrapText="1"/>
    </xf>
    <xf numFmtId="0" fontId="6" fillId="0" borderId="0" xfId="3" applyFont="1" applyAlignment="1">
      <alignment vertical="center"/>
    </xf>
    <xf numFmtId="4" fontId="6" fillId="2" borderId="0" xfId="2" applyNumberFormat="1" applyFont="1" applyFill="1" applyAlignment="1">
      <alignment vertical="center"/>
    </xf>
    <xf numFmtId="0" fontId="6" fillId="2" borderId="0" xfId="2" applyFont="1" applyFill="1" applyAlignment="1">
      <alignment vertical="center"/>
    </xf>
    <xf numFmtId="0" fontId="12" fillId="0" borderId="23" xfId="4" applyFont="1" applyBorder="1" applyAlignment="1">
      <alignment horizontal="justify" vertical="center"/>
    </xf>
    <xf numFmtId="4" fontId="13" fillId="0" borderId="24" xfId="4" applyNumberFormat="1" applyFont="1" applyBorder="1" applyAlignment="1">
      <alignment horizontal="center" vertical="center"/>
    </xf>
    <xf numFmtId="49" fontId="14" fillId="0" borderId="27" xfId="1" applyNumberFormat="1" applyFont="1" applyFill="1" applyBorder="1" applyAlignment="1" applyProtection="1">
      <alignment horizontal="center" vertical="center" wrapText="1"/>
    </xf>
    <xf numFmtId="49" fontId="6" fillId="0" borderId="28" xfId="0" applyNumberFormat="1" applyFont="1" applyBorder="1" applyAlignment="1">
      <alignment horizontal="center" vertical="center"/>
    </xf>
    <xf numFmtId="0" fontId="6" fillId="0" borderId="29" xfId="0" applyFont="1" applyBorder="1" applyAlignment="1">
      <alignment horizontal="justify" vertical="center"/>
    </xf>
    <xf numFmtId="0" fontId="6" fillId="0" borderId="30" xfId="0" applyFont="1" applyBorder="1" applyAlignment="1">
      <alignment horizontal="center" vertical="center"/>
    </xf>
    <xf numFmtId="4" fontId="6" fillId="0" borderId="29" xfId="0" applyNumberFormat="1" applyFont="1" applyBorder="1" applyAlignment="1">
      <alignment horizontal="right" vertical="center"/>
    </xf>
    <xf numFmtId="4" fontId="3" fillId="0" borderId="31" xfId="0" applyNumberFormat="1" applyFont="1" applyBorder="1" applyAlignment="1">
      <alignment horizontal="center" vertical="center"/>
    </xf>
    <xf numFmtId="49" fontId="3" fillId="0" borderId="32" xfId="1" applyNumberFormat="1" applyFont="1" applyFill="1" applyBorder="1" applyAlignment="1">
      <alignment horizontal="center" vertical="center" wrapText="1"/>
    </xf>
    <xf numFmtId="0" fontId="3" fillId="3" borderId="33" xfId="0" applyFont="1" applyFill="1" applyBorder="1" applyAlignment="1">
      <alignment horizontal="center" vertical="center"/>
    </xf>
    <xf numFmtId="0" fontId="6" fillId="3" borderId="33" xfId="0" applyFont="1" applyFill="1" applyBorder="1" applyAlignment="1">
      <alignment horizontal="right" vertical="center"/>
    </xf>
    <xf numFmtId="0" fontId="3" fillId="3" borderId="34" xfId="0" applyFont="1" applyFill="1" applyBorder="1" applyAlignment="1">
      <alignment horizontal="center" vertical="center"/>
    </xf>
    <xf numFmtId="4" fontId="3" fillId="3" borderId="33" xfId="0" applyNumberFormat="1" applyFont="1" applyFill="1" applyBorder="1" applyAlignment="1">
      <alignment vertical="center"/>
    </xf>
    <xf numFmtId="4" fontId="6" fillId="3" borderId="33" xfId="0" applyNumberFormat="1" applyFont="1" applyFill="1" applyBorder="1" applyAlignment="1">
      <alignment vertical="center"/>
    </xf>
    <xf numFmtId="4" fontId="6" fillId="3" borderId="7" xfId="0" applyNumberFormat="1" applyFont="1" applyFill="1" applyBorder="1" applyAlignment="1">
      <alignment horizontal="center" vertical="center"/>
    </xf>
    <xf numFmtId="4" fontId="6" fillId="3" borderId="33" xfId="0" applyNumberFormat="1" applyFont="1" applyFill="1" applyBorder="1" applyAlignment="1">
      <alignment horizontal="center" vertical="center"/>
    </xf>
    <xf numFmtId="43" fontId="3" fillId="0" borderId="0" xfId="1" applyFont="1" applyAlignment="1">
      <alignment vertical="top"/>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6" fillId="0" borderId="15" xfId="2" applyFont="1" applyBorder="1" applyAlignment="1">
      <alignment horizontal="center" vertical="center" wrapText="1"/>
    </xf>
    <xf numFmtId="0" fontId="6" fillId="0" borderId="16" xfId="2" applyFont="1" applyBorder="1" applyAlignment="1">
      <alignment horizontal="center" vertical="center" wrapText="1"/>
    </xf>
  </cellXfs>
  <cellStyles count="5">
    <cellStyle name="Calculation 2 6 3 2 3" xfId="4" xr:uid="{197CDF09-1945-4F74-9580-88EA94806A73}"/>
    <cellStyle name="Normal" xfId="0" builtinId="0"/>
    <cellStyle name="Normal 61" xfId="2" xr:uid="{C95F8D18-03B8-4AF8-855F-5CCF0CF7139F}"/>
    <cellStyle name="Normal 61 2" xfId="3" xr:uid="{57AE81B1-C5D6-454E-B28A-C386AC914DFC}"/>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109513</xdr:colOff>
      <xdr:row>1</xdr:row>
      <xdr:rowOff>51955</xdr:rowOff>
    </xdr:from>
    <xdr:to>
      <xdr:col>1</xdr:col>
      <xdr:colOff>51811</xdr:colOff>
      <xdr:row>1</xdr:row>
      <xdr:rowOff>747886</xdr:rowOff>
    </xdr:to>
    <xdr:pic>
      <xdr:nvPicPr>
        <xdr:cNvPr id="3" name="Imagem 2">
          <a:extLst>
            <a:ext uri="{FF2B5EF4-FFF2-40B4-BE49-F238E27FC236}">
              <a16:creationId xmlns:a16="http://schemas.microsoft.com/office/drawing/2014/main" id="{4A18AA68-F376-4D4E-8602-5E2989A8D99F}"/>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09513" y="223405"/>
          <a:ext cx="904323" cy="695931"/>
        </a:xfrm>
        <a:prstGeom prst="rect">
          <a:avLst/>
        </a:prstGeom>
      </xdr:spPr>
    </xdr:pic>
    <xdr:clientData/>
  </xdr:twoCellAnchor>
  <xdr:twoCellAnchor editAs="oneCell">
    <xdr:from>
      <xdr:col>15</xdr:col>
      <xdr:colOff>47625</xdr:colOff>
      <xdr:row>305</xdr:row>
      <xdr:rowOff>0</xdr:rowOff>
    </xdr:from>
    <xdr:to>
      <xdr:col>21</xdr:col>
      <xdr:colOff>27499</xdr:colOff>
      <xdr:row>317</xdr:row>
      <xdr:rowOff>360155</xdr:rowOff>
    </xdr:to>
    <xdr:pic>
      <xdr:nvPicPr>
        <xdr:cNvPr id="4" name="Imagem 3">
          <a:extLst>
            <a:ext uri="{FF2B5EF4-FFF2-40B4-BE49-F238E27FC236}">
              <a16:creationId xmlns:a16="http://schemas.microsoft.com/office/drawing/2014/main" id="{245EC3C2-BAB5-4C0E-B631-7FF56AAF49B7}"/>
            </a:ext>
          </a:extLst>
        </xdr:cNvPr>
        <xdr:cNvPicPr>
          <a:picLocks noChangeAspect="1"/>
        </xdr:cNvPicPr>
      </xdr:nvPicPr>
      <xdr:blipFill>
        <a:blip xmlns:r="http://schemas.openxmlformats.org/officeDocument/2006/relationships" r:embed="rId2"/>
        <a:stretch>
          <a:fillRect/>
        </a:stretch>
      </xdr:blipFill>
      <xdr:spPr>
        <a:xfrm>
          <a:off x="16230600" y="122262900"/>
          <a:ext cx="3637474" cy="4208255"/>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76BF0-2EAC-4D39-9DCF-03C001970C1A}">
  <dimension ref="A1:M420"/>
  <sheetViews>
    <sheetView showGridLines="0" tabSelected="1" view="pageBreakPreview" topLeftCell="A390" zoomScale="80" zoomScaleNormal="80" zoomScaleSheetLayoutView="80" workbookViewId="0">
      <selection activeCell="F405" sqref="F405"/>
    </sheetView>
  </sheetViews>
  <sheetFormatPr defaultRowHeight="12.75" x14ac:dyDescent="0.25"/>
  <cols>
    <col min="1" max="1" width="14.42578125" style="1" customWidth="1"/>
    <col min="2" max="2" width="74.28515625" style="1" customWidth="1"/>
    <col min="3" max="3" width="14.5703125" style="1" customWidth="1"/>
    <col min="4" max="4" width="14.140625" style="2" customWidth="1"/>
    <col min="5" max="5" width="16" style="2" customWidth="1"/>
    <col min="6" max="6" width="18.140625" style="1" customWidth="1"/>
    <col min="7" max="7" width="17.42578125" style="3" customWidth="1"/>
    <col min="8" max="8" width="16.5703125" style="4" customWidth="1"/>
    <col min="9" max="9" width="18.28515625" style="1" hidden="1" customWidth="1"/>
    <col min="10" max="10" width="12.7109375" style="1" hidden="1" customWidth="1"/>
    <col min="11" max="11" width="21.28515625" style="1" hidden="1" customWidth="1"/>
    <col min="12" max="12" width="9.140625" style="1" customWidth="1"/>
    <col min="13" max="13" width="29.7109375" style="1" customWidth="1"/>
    <col min="14" max="218" width="9.140625" style="1"/>
    <col min="219" max="219" width="15.42578125" style="1" customWidth="1"/>
    <col min="220" max="220" width="58.140625" style="1" customWidth="1"/>
    <col min="221" max="221" width="8.28515625" style="1" customWidth="1"/>
    <col min="222" max="222" width="10.42578125" style="1" customWidth="1"/>
    <col min="223" max="223" width="14.7109375" style="1" bestFit="1" customWidth="1"/>
    <col min="224" max="224" width="18.85546875" style="1" bestFit="1" customWidth="1"/>
    <col min="225" max="225" width="16" style="1" bestFit="1" customWidth="1"/>
    <col min="226" max="226" width="14.42578125" style="1" customWidth="1"/>
    <col min="227" max="227" width="17" style="1" customWidth="1"/>
    <col min="228" max="245" width="15.7109375" style="1" customWidth="1"/>
    <col min="246" max="474" width="9.140625" style="1"/>
    <col min="475" max="475" width="15.42578125" style="1" customWidth="1"/>
    <col min="476" max="476" width="58.140625" style="1" customWidth="1"/>
    <col min="477" max="477" width="8.28515625" style="1" customWidth="1"/>
    <col min="478" max="478" width="10.42578125" style="1" customWidth="1"/>
    <col min="479" max="479" width="14.7109375" style="1" bestFit="1" customWidth="1"/>
    <col min="480" max="480" width="18.85546875" style="1" bestFit="1" customWidth="1"/>
    <col min="481" max="481" width="16" style="1" bestFit="1" customWidth="1"/>
    <col min="482" max="482" width="14.42578125" style="1" customWidth="1"/>
    <col min="483" max="483" width="17" style="1" customWidth="1"/>
    <col min="484" max="501" width="15.7109375" style="1" customWidth="1"/>
    <col min="502" max="730" width="9.140625" style="1"/>
    <col min="731" max="731" width="15.42578125" style="1" customWidth="1"/>
    <col min="732" max="732" width="58.140625" style="1" customWidth="1"/>
    <col min="733" max="733" width="8.28515625" style="1" customWidth="1"/>
    <col min="734" max="734" width="10.42578125" style="1" customWidth="1"/>
    <col min="735" max="735" width="14.7109375" style="1" bestFit="1" customWidth="1"/>
    <col min="736" max="736" width="18.85546875" style="1" bestFit="1" customWidth="1"/>
    <col min="737" max="737" width="16" style="1" bestFit="1" customWidth="1"/>
    <col min="738" max="738" width="14.42578125" style="1" customWidth="1"/>
    <col min="739" max="739" width="17" style="1" customWidth="1"/>
    <col min="740" max="757" width="15.7109375" style="1" customWidth="1"/>
    <col min="758" max="986" width="9.140625" style="1"/>
    <col min="987" max="987" width="15.42578125" style="1" customWidth="1"/>
    <col min="988" max="988" width="58.140625" style="1" customWidth="1"/>
    <col min="989" max="989" width="8.28515625" style="1" customWidth="1"/>
    <col min="990" max="990" width="10.42578125" style="1" customWidth="1"/>
    <col min="991" max="991" width="14.7109375" style="1" bestFit="1" customWidth="1"/>
    <col min="992" max="992" width="18.85546875" style="1" bestFit="1" customWidth="1"/>
    <col min="993" max="993" width="16" style="1" bestFit="1" customWidth="1"/>
    <col min="994" max="994" width="14.42578125" style="1" customWidth="1"/>
    <col min="995" max="995" width="17" style="1" customWidth="1"/>
    <col min="996" max="1013" width="15.7109375" style="1" customWidth="1"/>
    <col min="1014" max="1242" width="9.140625" style="1"/>
    <col min="1243" max="1243" width="15.42578125" style="1" customWidth="1"/>
    <col min="1244" max="1244" width="58.140625" style="1" customWidth="1"/>
    <col min="1245" max="1245" width="8.28515625" style="1" customWidth="1"/>
    <col min="1246" max="1246" width="10.42578125" style="1" customWidth="1"/>
    <col min="1247" max="1247" width="14.7109375" style="1" bestFit="1" customWidth="1"/>
    <col min="1248" max="1248" width="18.85546875" style="1" bestFit="1" customWidth="1"/>
    <col min="1249" max="1249" width="16" style="1" bestFit="1" customWidth="1"/>
    <col min="1250" max="1250" width="14.42578125" style="1" customWidth="1"/>
    <col min="1251" max="1251" width="17" style="1" customWidth="1"/>
    <col min="1252" max="1269" width="15.7109375" style="1" customWidth="1"/>
    <col min="1270" max="1498" width="9.140625" style="1"/>
    <col min="1499" max="1499" width="15.42578125" style="1" customWidth="1"/>
    <col min="1500" max="1500" width="58.140625" style="1" customWidth="1"/>
    <col min="1501" max="1501" width="8.28515625" style="1" customWidth="1"/>
    <col min="1502" max="1502" width="10.42578125" style="1" customWidth="1"/>
    <col min="1503" max="1503" width="14.7109375" style="1" bestFit="1" customWidth="1"/>
    <col min="1504" max="1504" width="18.85546875" style="1" bestFit="1" customWidth="1"/>
    <col min="1505" max="1505" width="16" style="1" bestFit="1" customWidth="1"/>
    <col min="1506" max="1506" width="14.42578125" style="1" customWidth="1"/>
    <col min="1507" max="1507" width="17" style="1" customWidth="1"/>
    <col min="1508" max="1525" width="15.7109375" style="1" customWidth="1"/>
    <col min="1526" max="1754" width="9.140625" style="1"/>
    <col min="1755" max="1755" width="15.42578125" style="1" customWidth="1"/>
    <col min="1756" max="1756" width="58.140625" style="1" customWidth="1"/>
    <col min="1757" max="1757" width="8.28515625" style="1" customWidth="1"/>
    <col min="1758" max="1758" width="10.42578125" style="1" customWidth="1"/>
    <col min="1759" max="1759" width="14.7109375" style="1" bestFit="1" customWidth="1"/>
    <col min="1760" max="1760" width="18.85546875" style="1" bestFit="1" customWidth="1"/>
    <col min="1761" max="1761" width="16" style="1" bestFit="1" customWidth="1"/>
    <col min="1762" max="1762" width="14.42578125" style="1" customWidth="1"/>
    <col min="1763" max="1763" width="17" style="1" customWidth="1"/>
    <col min="1764" max="1781" width="15.7109375" style="1" customWidth="1"/>
    <col min="1782" max="2010" width="9.140625" style="1"/>
    <col min="2011" max="2011" width="15.42578125" style="1" customWidth="1"/>
    <col min="2012" max="2012" width="58.140625" style="1" customWidth="1"/>
    <col min="2013" max="2013" width="8.28515625" style="1" customWidth="1"/>
    <col min="2014" max="2014" width="10.42578125" style="1" customWidth="1"/>
    <col min="2015" max="2015" width="14.7109375" style="1" bestFit="1" customWidth="1"/>
    <col min="2016" max="2016" width="18.85546875" style="1" bestFit="1" customWidth="1"/>
    <col min="2017" max="2017" width="16" style="1" bestFit="1" customWidth="1"/>
    <col min="2018" max="2018" width="14.42578125" style="1" customWidth="1"/>
    <col min="2019" max="2019" width="17" style="1" customWidth="1"/>
    <col min="2020" max="2037" width="15.7109375" style="1" customWidth="1"/>
    <col min="2038" max="2266" width="9.140625" style="1"/>
    <col min="2267" max="2267" width="15.42578125" style="1" customWidth="1"/>
    <col min="2268" max="2268" width="58.140625" style="1" customWidth="1"/>
    <col min="2269" max="2269" width="8.28515625" style="1" customWidth="1"/>
    <col min="2270" max="2270" width="10.42578125" style="1" customWidth="1"/>
    <col min="2271" max="2271" width="14.7109375" style="1" bestFit="1" customWidth="1"/>
    <col min="2272" max="2272" width="18.85546875" style="1" bestFit="1" customWidth="1"/>
    <col min="2273" max="2273" width="16" style="1" bestFit="1" customWidth="1"/>
    <col min="2274" max="2274" width="14.42578125" style="1" customWidth="1"/>
    <col min="2275" max="2275" width="17" style="1" customWidth="1"/>
    <col min="2276" max="2293" width="15.7109375" style="1" customWidth="1"/>
    <col min="2294" max="2522" width="9.140625" style="1"/>
    <col min="2523" max="2523" width="15.42578125" style="1" customWidth="1"/>
    <col min="2524" max="2524" width="58.140625" style="1" customWidth="1"/>
    <col min="2525" max="2525" width="8.28515625" style="1" customWidth="1"/>
    <col min="2526" max="2526" width="10.42578125" style="1" customWidth="1"/>
    <col min="2527" max="2527" width="14.7109375" style="1" bestFit="1" customWidth="1"/>
    <col min="2528" max="2528" width="18.85546875" style="1" bestFit="1" customWidth="1"/>
    <col min="2529" max="2529" width="16" style="1" bestFit="1" customWidth="1"/>
    <col min="2530" max="2530" width="14.42578125" style="1" customWidth="1"/>
    <col min="2531" max="2531" width="17" style="1" customWidth="1"/>
    <col min="2532" max="2549" width="15.7109375" style="1" customWidth="1"/>
    <col min="2550" max="2778" width="9.140625" style="1"/>
    <col min="2779" max="2779" width="15.42578125" style="1" customWidth="1"/>
    <col min="2780" max="2780" width="58.140625" style="1" customWidth="1"/>
    <col min="2781" max="2781" width="8.28515625" style="1" customWidth="1"/>
    <col min="2782" max="2782" width="10.42578125" style="1" customWidth="1"/>
    <col min="2783" max="2783" width="14.7109375" style="1" bestFit="1" customWidth="1"/>
    <col min="2784" max="2784" width="18.85546875" style="1" bestFit="1" customWidth="1"/>
    <col min="2785" max="2785" width="16" style="1" bestFit="1" customWidth="1"/>
    <col min="2786" max="2786" width="14.42578125" style="1" customWidth="1"/>
    <col min="2787" max="2787" width="17" style="1" customWidth="1"/>
    <col min="2788" max="2805" width="15.7109375" style="1" customWidth="1"/>
    <col min="2806" max="3034" width="9.140625" style="1"/>
    <col min="3035" max="3035" width="15.42578125" style="1" customWidth="1"/>
    <col min="3036" max="3036" width="58.140625" style="1" customWidth="1"/>
    <col min="3037" max="3037" width="8.28515625" style="1" customWidth="1"/>
    <col min="3038" max="3038" width="10.42578125" style="1" customWidth="1"/>
    <col min="3039" max="3039" width="14.7109375" style="1" bestFit="1" customWidth="1"/>
    <col min="3040" max="3040" width="18.85546875" style="1" bestFit="1" customWidth="1"/>
    <col min="3041" max="3041" width="16" style="1" bestFit="1" customWidth="1"/>
    <col min="3042" max="3042" width="14.42578125" style="1" customWidth="1"/>
    <col min="3043" max="3043" width="17" style="1" customWidth="1"/>
    <col min="3044" max="3061" width="15.7109375" style="1" customWidth="1"/>
    <col min="3062" max="3290" width="9.140625" style="1"/>
    <col min="3291" max="3291" width="15.42578125" style="1" customWidth="1"/>
    <col min="3292" max="3292" width="58.140625" style="1" customWidth="1"/>
    <col min="3293" max="3293" width="8.28515625" style="1" customWidth="1"/>
    <col min="3294" max="3294" width="10.42578125" style="1" customWidth="1"/>
    <col min="3295" max="3295" width="14.7109375" style="1" bestFit="1" customWidth="1"/>
    <col min="3296" max="3296" width="18.85546875" style="1" bestFit="1" customWidth="1"/>
    <col min="3297" max="3297" width="16" style="1" bestFit="1" customWidth="1"/>
    <col min="3298" max="3298" width="14.42578125" style="1" customWidth="1"/>
    <col min="3299" max="3299" width="17" style="1" customWidth="1"/>
    <col min="3300" max="3317" width="15.7109375" style="1" customWidth="1"/>
    <col min="3318" max="3546" width="9.140625" style="1"/>
    <col min="3547" max="3547" width="15.42578125" style="1" customWidth="1"/>
    <col min="3548" max="3548" width="58.140625" style="1" customWidth="1"/>
    <col min="3549" max="3549" width="8.28515625" style="1" customWidth="1"/>
    <col min="3550" max="3550" width="10.42578125" style="1" customWidth="1"/>
    <col min="3551" max="3551" width="14.7109375" style="1" bestFit="1" customWidth="1"/>
    <col min="3552" max="3552" width="18.85546875" style="1" bestFit="1" customWidth="1"/>
    <col min="3553" max="3553" width="16" style="1" bestFit="1" customWidth="1"/>
    <col min="3554" max="3554" width="14.42578125" style="1" customWidth="1"/>
    <col min="3555" max="3555" width="17" style="1" customWidth="1"/>
    <col min="3556" max="3573" width="15.7109375" style="1" customWidth="1"/>
    <col min="3574" max="3802" width="9.140625" style="1"/>
    <col min="3803" max="3803" width="15.42578125" style="1" customWidth="1"/>
    <col min="3804" max="3804" width="58.140625" style="1" customWidth="1"/>
    <col min="3805" max="3805" width="8.28515625" style="1" customWidth="1"/>
    <col min="3806" max="3806" width="10.42578125" style="1" customWidth="1"/>
    <col min="3807" max="3807" width="14.7109375" style="1" bestFit="1" customWidth="1"/>
    <col min="3808" max="3808" width="18.85546875" style="1" bestFit="1" customWidth="1"/>
    <col min="3809" max="3809" width="16" style="1" bestFit="1" customWidth="1"/>
    <col min="3810" max="3810" width="14.42578125" style="1" customWidth="1"/>
    <col min="3811" max="3811" width="17" style="1" customWidth="1"/>
    <col min="3812" max="3829" width="15.7109375" style="1" customWidth="1"/>
    <col min="3830" max="4058" width="9.140625" style="1"/>
    <col min="4059" max="4059" width="15.42578125" style="1" customWidth="1"/>
    <col min="4060" max="4060" width="58.140625" style="1" customWidth="1"/>
    <col min="4061" max="4061" width="8.28515625" style="1" customWidth="1"/>
    <col min="4062" max="4062" width="10.42578125" style="1" customWidth="1"/>
    <col min="4063" max="4063" width="14.7109375" style="1" bestFit="1" customWidth="1"/>
    <col min="4064" max="4064" width="18.85546875" style="1" bestFit="1" customWidth="1"/>
    <col min="4065" max="4065" width="16" style="1" bestFit="1" customWidth="1"/>
    <col min="4066" max="4066" width="14.42578125" style="1" customWidth="1"/>
    <col min="4067" max="4067" width="17" style="1" customWidth="1"/>
    <col min="4068" max="4085" width="15.7109375" style="1" customWidth="1"/>
    <col min="4086" max="4314" width="9.140625" style="1"/>
    <col min="4315" max="4315" width="15.42578125" style="1" customWidth="1"/>
    <col min="4316" max="4316" width="58.140625" style="1" customWidth="1"/>
    <col min="4317" max="4317" width="8.28515625" style="1" customWidth="1"/>
    <col min="4318" max="4318" width="10.42578125" style="1" customWidth="1"/>
    <col min="4319" max="4319" width="14.7109375" style="1" bestFit="1" customWidth="1"/>
    <col min="4320" max="4320" width="18.85546875" style="1" bestFit="1" customWidth="1"/>
    <col min="4321" max="4321" width="16" style="1" bestFit="1" customWidth="1"/>
    <col min="4322" max="4322" width="14.42578125" style="1" customWidth="1"/>
    <col min="4323" max="4323" width="17" style="1" customWidth="1"/>
    <col min="4324" max="4341" width="15.7109375" style="1" customWidth="1"/>
    <col min="4342" max="4570" width="9.140625" style="1"/>
    <col min="4571" max="4571" width="15.42578125" style="1" customWidth="1"/>
    <col min="4572" max="4572" width="58.140625" style="1" customWidth="1"/>
    <col min="4573" max="4573" width="8.28515625" style="1" customWidth="1"/>
    <col min="4574" max="4574" width="10.42578125" style="1" customWidth="1"/>
    <col min="4575" max="4575" width="14.7109375" style="1" bestFit="1" customWidth="1"/>
    <col min="4576" max="4576" width="18.85546875" style="1" bestFit="1" customWidth="1"/>
    <col min="4577" max="4577" width="16" style="1" bestFit="1" customWidth="1"/>
    <col min="4578" max="4578" width="14.42578125" style="1" customWidth="1"/>
    <col min="4579" max="4579" width="17" style="1" customWidth="1"/>
    <col min="4580" max="4597" width="15.7109375" style="1" customWidth="1"/>
    <col min="4598" max="4826" width="9.140625" style="1"/>
    <col min="4827" max="4827" width="15.42578125" style="1" customWidth="1"/>
    <col min="4828" max="4828" width="58.140625" style="1" customWidth="1"/>
    <col min="4829" max="4829" width="8.28515625" style="1" customWidth="1"/>
    <col min="4830" max="4830" width="10.42578125" style="1" customWidth="1"/>
    <col min="4831" max="4831" width="14.7109375" style="1" bestFit="1" customWidth="1"/>
    <col min="4832" max="4832" width="18.85546875" style="1" bestFit="1" customWidth="1"/>
    <col min="4833" max="4833" width="16" style="1" bestFit="1" customWidth="1"/>
    <col min="4834" max="4834" width="14.42578125" style="1" customWidth="1"/>
    <col min="4835" max="4835" width="17" style="1" customWidth="1"/>
    <col min="4836" max="4853" width="15.7109375" style="1" customWidth="1"/>
    <col min="4854" max="5082" width="9.140625" style="1"/>
    <col min="5083" max="5083" width="15.42578125" style="1" customWidth="1"/>
    <col min="5084" max="5084" width="58.140625" style="1" customWidth="1"/>
    <col min="5085" max="5085" width="8.28515625" style="1" customWidth="1"/>
    <col min="5086" max="5086" width="10.42578125" style="1" customWidth="1"/>
    <col min="5087" max="5087" width="14.7109375" style="1" bestFit="1" customWidth="1"/>
    <col min="5088" max="5088" width="18.85546875" style="1" bestFit="1" customWidth="1"/>
    <col min="5089" max="5089" width="16" style="1" bestFit="1" customWidth="1"/>
    <col min="5090" max="5090" width="14.42578125" style="1" customWidth="1"/>
    <col min="5091" max="5091" width="17" style="1" customWidth="1"/>
    <col min="5092" max="5109" width="15.7109375" style="1" customWidth="1"/>
    <col min="5110" max="5338" width="9.140625" style="1"/>
    <col min="5339" max="5339" width="15.42578125" style="1" customWidth="1"/>
    <col min="5340" max="5340" width="58.140625" style="1" customWidth="1"/>
    <col min="5341" max="5341" width="8.28515625" style="1" customWidth="1"/>
    <col min="5342" max="5342" width="10.42578125" style="1" customWidth="1"/>
    <col min="5343" max="5343" width="14.7109375" style="1" bestFit="1" customWidth="1"/>
    <col min="5344" max="5344" width="18.85546875" style="1" bestFit="1" customWidth="1"/>
    <col min="5345" max="5345" width="16" style="1" bestFit="1" customWidth="1"/>
    <col min="5346" max="5346" width="14.42578125" style="1" customWidth="1"/>
    <col min="5347" max="5347" width="17" style="1" customWidth="1"/>
    <col min="5348" max="5365" width="15.7109375" style="1" customWidth="1"/>
    <col min="5366" max="5594" width="9.140625" style="1"/>
    <col min="5595" max="5595" width="15.42578125" style="1" customWidth="1"/>
    <col min="5596" max="5596" width="58.140625" style="1" customWidth="1"/>
    <col min="5597" max="5597" width="8.28515625" style="1" customWidth="1"/>
    <col min="5598" max="5598" width="10.42578125" style="1" customWidth="1"/>
    <col min="5599" max="5599" width="14.7109375" style="1" bestFit="1" customWidth="1"/>
    <col min="5600" max="5600" width="18.85546875" style="1" bestFit="1" customWidth="1"/>
    <col min="5601" max="5601" width="16" style="1" bestFit="1" customWidth="1"/>
    <col min="5602" max="5602" width="14.42578125" style="1" customWidth="1"/>
    <col min="5603" max="5603" width="17" style="1" customWidth="1"/>
    <col min="5604" max="5621" width="15.7109375" style="1" customWidth="1"/>
    <col min="5622" max="5850" width="9.140625" style="1"/>
    <col min="5851" max="5851" width="15.42578125" style="1" customWidth="1"/>
    <col min="5852" max="5852" width="58.140625" style="1" customWidth="1"/>
    <col min="5853" max="5853" width="8.28515625" style="1" customWidth="1"/>
    <col min="5854" max="5854" width="10.42578125" style="1" customWidth="1"/>
    <col min="5855" max="5855" width="14.7109375" style="1" bestFit="1" customWidth="1"/>
    <col min="5856" max="5856" width="18.85546875" style="1" bestFit="1" customWidth="1"/>
    <col min="5857" max="5857" width="16" style="1" bestFit="1" customWidth="1"/>
    <col min="5858" max="5858" width="14.42578125" style="1" customWidth="1"/>
    <col min="5859" max="5859" width="17" style="1" customWidth="1"/>
    <col min="5860" max="5877" width="15.7109375" style="1" customWidth="1"/>
    <col min="5878" max="6106" width="9.140625" style="1"/>
    <col min="6107" max="6107" width="15.42578125" style="1" customWidth="1"/>
    <col min="6108" max="6108" width="58.140625" style="1" customWidth="1"/>
    <col min="6109" max="6109" width="8.28515625" style="1" customWidth="1"/>
    <col min="6110" max="6110" width="10.42578125" style="1" customWidth="1"/>
    <col min="6111" max="6111" width="14.7109375" style="1" bestFit="1" customWidth="1"/>
    <col min="6112" max="6112" width="18.85546875" style="1" bestFit="1" customWidth="1"/>
    <col min="6113" max="6113" width="16" style="1" bestFit="1" customWidth="1"/>
    <col min="6114" max="6114" width="14.42578125" style="1" customWidth="1"/>
    <col min="6115" max="6115" width="17" style="1" customWidth="1"/>
    <col min="6116" max="6133" width="15.7109375" style="1" customWidth="1"/>
    <col min="6134" max="6362" width="9.140625" style="1"/>
    <col min="6363" max="6363" width="15.42578125" style="1" customWidth="1"/>
    <col min="6364" max="6364" width="58.140625" style="1" customWidth="1"/>
    <col min="6365" max="6365" width="8.28515625" style="1" customWidth="1"/>
    <col min="6366" max="6366" width="10.42578125" style="1" customWidth="1"/>
    <col min="6367" max="6367" width="14.7109375" style="1" bestFit="1" customWidth="1"/>
    <col min="6368" max="6368" width="18.85546875" style="1" bestFit="1" customWidth="1"/>
    <col min="6369" max="6369" width="16" style="1" bestFit="1" customWidth="1"/>
    <col min="6370" max="6370" width="14.42578125" style="1" customWidth="1"/>
    <col min="6371" max="6371" width="17" style="1" customWidth="1"/>
    <col min="6372" max="6389" width="15.7109375" style="1" customWidth="1"/>
    <col min="6390" max="6618" width="9.140625" style="1"/>
    <col min="6619" max="6619" width="15.42578125" style="1" customWidth="1"/>
    <col min="6620" max="6620" width="58.140625" style="1" customWidth="1"/>
    <col min="6621" max="6621" width="8.28515625" style="1" customWidth="1"/>
    <col min="6622" max="6622" width="10.42578125" style="1" customWidth="1"/>
    <col min="6623" max="6623" width="14.7109375" style="1" bestFit="1" customWidth="1"/>
    <col min="6624" max="6624" width="18.85546875" style="1" bestFit="1" customWidth="1"/>
    <col min="6625" max="6625" width="16" style="1" bestFit="1" customWidth="1"/>
    <col min="6626" max="6626" width="14.42578125" style="1" customWidth="1"/>
    <col min="6627" max="6627" width="17" style="1" customWidth="1"/>
    <col min="6628" max="6645" width="15.7109375" style="1" customWidth="1"/>
    <col min="6646" max="6874" width="9.140625" style="1"/>
    <col min="6875" max="6875" width="15.42578125" style="1" customWidth="1"/>
    <col min="6876" max="6876" width="58.140625" style="1" customWidth="1"/>
    <col min="6877" max="6877" width="8.28515625" style="1" customWidth="1"/>
    <col min="6878" max="6878" width="10.42578125" style="1" customWidth="1"/>
    <col min="6879" max="6879" width="14.7109375" style="1" bestFit="1" customWidth="1"/>
    <col min="6880" max="6880" width="18.85546875" style="1" bestFit="1" customWidth="1"/>
    <col min="6881" max="6881" width="16" style="1" bestFit="1" customWidth="1"/>
    <col min="6882" max="6882" width="14.42578125" style="1" customWidth="1"/>
    <col min="6883" max="6883" width="17" style="1" customWidth="1"/>
    <col min="6884" max="6901" width="15.7109375" style="1" customWidth="1"/>
    <col min="6902" max="7130" width="9.140625" style="1"/>
    <col min="7131" max="7131" width="15.42578125" style="1" customWidth="1"/>
    <col min="7132" max="7132" width="58.140625" style="1" customWidth="1"/>
    <col min="7133" max="7133" width="8.28515625" style="1" customWidth="1"/>
    <col min="7134" max="7134" width="10.42578125" style="1" customWidth="1"/>
    <col min="7135" max="7135" width="14.7109375" style="1" bestFit="1" customWidth="1"/>
    <col min="7136" max="7136" width="18.85546875" style="1" bestFit="1" customWidth="1"/>
    <col min="7137" max="7137" width="16" style="1" bestFit="1" customWidth="1"/>
    <col min="7138" max="7138" width="14.42578125" style="1" customWidth="1"/>
    <col min="7139" max="7139" width="17" style="1" customWidth="1"/>
    <col min="7140" max="7157" width="15.7109375" style="1" customWidth="1"/>
    <col min="7158" max="7386" width="9.140625" style="1"/>
    <col min="7387" max="7387" width="15.42578125" style="1" customWidth="1"/>
    <col min="7388" max="7388" width="58.140625" style="1" customWidth="1"/>
    <col min="7389" max="7389" width="8.28515625" style="1" customWidth="1"/>
    <col min="7390" max="7390" width="10.42578125" style="1" customWidth="1"/>
    <col min="7391" max="7391" width="14.7109375" style="1" bestFit="1" customWidth="1"/>
    <col min="7392" max="7392" width="18.85546875" style="1" bestFit="1" customWidth="1"/>
    <col min="7393" max="7393" width="16" style="1" bestFit="1" customWidth="1"/>
    <col min="7394" max="7394" width="14.42578125" style="1" customWidth="1"/>
    <col min="7395" max="7395" width="17" style="1" customWidth="1"/>
    <col min="7396" max="7413" width="15.7109375" style="1" customWidth="1"/>
    <col min="7414" max="7642" width="9.140625" style="1"/>
    <col min="7643" max="7643" width="15.42578125" style="1" customWidth="1"/>
    <col min="7644" max="7644" width="58.140625" style="1" customWidth="1"/>
    <col min="7645" max="7645" width="8.28515625" style="1" customWidth="1"/>
    <col min="7646" max="7646" width="10.42578125" style="1" customWidth="1"/>
    <col min="7647" max="7647" width="14.7109375" style="1" bestFit="1" customWidth="1"/>
    <col min="7648" max="7648" width="18.85546875" style="1" bestFit="1" customWidth="1"/>
    <col min="7649" max="7649" width="16" style="1" bestFit="1" customWidth="1"/>
    <col min="7650" max="7650" width="14.42578125" style="1" customWidth="1"/>
    <col min="7651" max="7651" width="17" style="1" customWidth="1"/>
    <col min="7652" max="7669" width="15.7109375" style="1" customWidth="1"/>
    <col min="7670" max="7898" width="9.140625" style="1"/>
    <col min="7899" max="7899" width="15.42578125" style="1" customWidth="1"/>
    <col min="7900" max="7900" width="58.140625" style="1" customWidth="1"/>
    <col min="7901" max="7901" width="8.28515625" style="1" customWidth="1"/>
    <col min="7902" max="7902" width="10.42578125" style="1" customWidth="1"/>
    <col min="7903" max="7903" width="14.7109375" style="1" bestFit="1" customWidth="1"/>
    <col min="7904" max="7904" width="18.85546875" style="1" bestFit="1" customWidth="1"/>
    <col min="7905" max="7905" width="16" style="1" bestFit="1" customWidth="1"/>
    <col min="7906" max="7906" width="14.42578125" style="1" customWidth="1"/>
    <col min="7907" max="7907" width="17" style="1" customWidth="1"/>
    <col min="7908" max="7925" width="15.7109375" style="1" customWidth="1"/>
    <col min="7926" max="8154" width="9.140625" style="1"/>
    <col min="8155" max="8155" width="15.42578125" style="1" customWidth="1"/>
    <col min="8156" max="8156" width="58.140625" style="1" customWidth="1"/>
    <col min="8157" max="8157" width="8.28515625" style="1" customWidth="1"/>
    <col min="8158" max="8158" width="10.42578125" style="1" customWidth="1"/>
    <col min="8159" max="8159" width="14.7109375" style="1" bestFit="1" customWidth="1"/>
    <col min="8160" max="8160" width="18.85546875" style="1" bestFit="1" customWidth="1"/>
    <col min="8161" max="8161" width="16" style="1" bestFit="1" customWidth="1"/>
    <col min="8162" max="8162" width="14.42578125" style="1" customWidth="1"/>
    <col min="8163" max="8163" width="17" style="1" customWidth="1"/>
    <col min="8164" max="8181" width="15.7109375" style="1" customWidth="1"/>
    <col min="8182" max="8410" width="9.140625" style="1"/>
    <col min="8411" max="8411" width="15.42578125" style="1" customWidth="1"/>
    <col min="8412" max="8412" width="58.140625" style="1" customWidth="1"/>
    <col min="8413" max="8413" width="8.28515625" style="1" customWidth="1"/>
    <col min="8414" max="8414" width="10.42578125" style="1" customWidth="1"/>
    <col min="8415" max="8415" width="14.7109375" style="1" bestFit="1" customWidth="1"/>
    <col min="8416" max="8416" width="18.85546875" style="1" bestFit="1" customWidth="1"/>
    <col min="8417" max="8417" width="16" style="1" bestFit="1" customWidth="1"/>
    <col min="8418" max="8418" width="14.42578125" style="1" customWidth="1"/>
    <col min="8419" max="8419" width="17" style="1" customWidth="1"/>
    <col min="8420" max="8437" width="15.7109375" style="1" customWidth="1"/>
    <col min="8438" max="8666" width="9.140625" style="1"/>
    <col min="8667" max="8667" width="15.42578125" style="1" customWidth="1"/>
    <col min="8668" max="8668" width="58.140625" style="1" customWidth="1"/>
    <col min="8669" max="8669" width="8.28515625" style="1" customWidth="1"/>
    <col min="8670" max="8670" width="10.42578125" style="1" customWidth="1"/>
    <col min="8671" max="8671" width="14.7109375" style="1" bestFit="1" customWidth="1"/>
    <col min="8672" max="8672" width="18.85546875" style="1" bestFit="1" customWidth="1"/>
    <col min="8673" max="8673" width="16" style="1" bestFit="1" customWidth="1"/>
    <col min="8674" max="8674" width="14.42578125" style="1" customWidth="1"/>
    <col min="8675" max="8675" width="17" style="1" customWidth="1"/>
    <col min="8676" max="8693" width="15.7109375" style="1" customWidth="1"/>
    <col min="8694" max="8922" width="9.140625" style="1"/>
    <col min="8923" max="8923" width="15.42578125" style="1" customWidth="1"/>
    <col min="8924" max="8924" width="58.140625" style="1" customWidth="1"/>
    <col min="8925" max="8925" width="8.28515625" style="1" customWidth="1"/>
    <col min="8926" max="8926" width="10.42578125" style="1" customWidth="1"/>
    <col min="8927" max="8927" width="14.7109375" style="1" bestFit="1" customWidth="1"/>
    <col min="8928" max="8928" width="18.85546875" style="1" bestFit="1" customWidth="1"/>
    <col min="8929" max="8929" width="16" style="1" bestFit="1" customWidth="1"/>
    <col min="8930" max="8930" width="14.42578125" style="1" customWidth="1"/>
    <col min="8931" max="8931" width="17" style="1" customWidth="1"/>
    <col min="8932" max="8949" width="15.7109375" style="1" customWidth="1"/>
    <col min="8950" max="9178" width="9.140625" style="1"/>
    <col min="9179" max="9179" width="15.42578125" style="1" customWidth="1"/>
    <col min="9180" max="9180" width="58.140625" style="1" customWidth="1"/>
    <col min="9181" max="9181" width="8.28515625" style="1" customWidth="1"/>
    <col min="9182" max="9182" width="10.42578125" style="1" customWidth="1"/>
    <col min="9183" max="9183" width="14.7109375" style="1" bestFit="1" customWidth="1"/>
    <col min="9184" max="9184" width="18.85546875" style="1" bestFit="1" customWidth="1"/>
    <col min="9185" max="9185" width="16" style="1" bestFit="1" customWidth="1"/>
    <col min="9186" max="9186" width="14.42578125" style="1" customWidth="1"/>
    <col min="9187" max="9187" width="17" style="1" customWidth="1"/>
    <col min="9188" max="9205" width="15.7109375" style="1" customWidth="1"/>
    <col min="9206" max="9434" width="9.140625" style="1"/>
    <col min="9435" max="9435" width="15.42578125" style="1" customWidth="1"/>
    <col min="9436" max="9436" width="58.140625" style="1" customWidth="1"/>
    <col min="9437" max="9437" width="8.28515625" style="1" customWidth="1"/>
    <col min="9438" max="9438" width="10.42578125" style="1" customWidth="1"/>
    <col min="9439" max="9439" width="14.7109375" style="1" bestFit="1" customWidth="1"/>
    <col min="9440" max="9440" width="18.85546875" style="1" bestFit="1" customWidth="1"/>
    <col min="9441" max="9441" width="16" style="1" bestFit="1" customWidth="1"/>
    <col min="9442" max="9442" width="14.42578125" style="1" customWidth="1"/>
    <col min="9443" max="9443" width="17" style="1" customWidth="1"/>
    <col min="9444" max="9461" width="15.7109375" style="1" customWidth="1"/>
    <col min="9462" max="9690" width="9.140625" style="1"/>
    <col min="9691" max="9691" width="15.42578125" style="1" customWidth="1"/>
    <col min="9692" max="9692" width="58.140625" style="1" customWidth="1"/>
    <col min="9693" max="9693" width="8.28515625" style="1" customWidth="1"/>
    <col min="9694" max="9694" width="10.42578125" style="1" customWidth="1"/>
    <col min="9695" max="9695" width="14.7109375" style="1" bestFit="1" customWidth="1"/>
    <col min="9696" max="9696" width="18.85546875" style="1" bestFit="1" customWidth="1"/>
    <col min="9697" max="9697" width="16" style="1" bestFit="1" customWidth="1"/>
    <col min="9698" max="9698" width="14.42578125" style="1" customWidth="1"/>
    <col min="9699" max="9699" width="17" style="1" customWidth="1"/>
    <col min="9700" max="9717" width="15.7109375" style="1" customWidth="1"/>
    <col min="9718" max="9946" width="9.140625" style="1"/>
    <col min="9947" max="9947" width="15.42578125" style="1" customWidth="1"/>
    <col min="9948" max="9948" width="58.140625" style="1" customWidth="1"/>
    <col min="9949" max="9949" width="8.28515625" style="1" customWidth="1"/>
    <col min="9950" max="9950" width="10.42578125" style="1" customWidth="1"/>
    <col min="9951" max="9951" width="14.7109375" style="1" bestFit="1" customWidth="1"/>
    <col min="9952" max="9952" width="18.85546875" style="1" bestFit="1" customWidth="1"/>
    <col min="9953" max="9953" width="16" style="1" bestFit="1" customWidth="1"/>
    <col min="9954" max="9954" width="14.42578125" style="1" customWidth="1"/>
    <col min="9955" max="9955" width="17" style="1" customWidth="1"/>
    <col min="9956" max="9973" width="15.7109375" style="1" customWidth="1"/>
    <col min="9974" max="10202" width="9.140625" style="1"/>
    <col min="10203" max="10203" width="15.42578125" style="1" customWidth="1"/>
    <col min="10204" max="10204" width="58.140625" style="1" customWidth="1"/>
    <col min="10205" max="10205" width="8.28515625" style="1" customWidth="1"/>
    <col min="10206" max="10206" width="10.42578125" style="1" customWidth="1"/>
    <col min="10207" max="10207" width="14.7109375" style="1" bestFit="1" customWidth="1"/>
    <col min="10208" max="10208" width="18.85546875" style="1" bestFit="1" customWidth="1"/>
    <col min="10209" max="10209" width="16" style="1" bestFit="1" customWidth="1"/>
    <col min="10210" max="10210" width="14.42578125" style="1" customWidth="1"/>
    <col min="10211" max="10211" width="17" style="1" customWidth="1"/>
    <col min="10212" max="10229" width="15.7109375" style="1" customWidth="1"/>
    <col min="10230" max="10458" width="9.140625" style="1"/>
    <col min="10459" max="10459" width="15.42578125" style="1" customWidth="1"/>
    <col min="10460" max="10460" width="58.140625" style="1" customWidth="1"/>
    <col min="10461" max="10461" width="8.28515625" style="1" customWidth="1"/>
    <col min="10462" max="10462" width="10.42578125" style="1" customWidth="1"/>
    <col min="10463" max="10463" width="14.7109375" style="1" bestFit="1" customWidth="1"/>
    <col min="10464" max="10464" width="18.85546875" style="1" bestFit="1" customWidth="1"/>
    <col min="10465" max="10465" width="16" style="1" bestFit="1" customWidth="1"/>
    <col min="10466" max="10466" width="14.42578125" style="1" customWidth="1"/>
    <col min="10467" max="10467" width="17" style="1" customWidth="1"/>
    <col min="10468" max="10485" width="15.7109375" style="1" customWidth="1"/>
    <col min="10486" max="10714" width="9.140625" style="1"/>
    <col min="10715" max="10715" width="15.42578125" style="1" customWidth="1"/>
    <col min="10716" max="10716" width="58.140625" style="1" customWidth="1"/>
    <col min="10717" max="10717" width="8.28515625" style="1" customWidth="1"/>
    <col min="10718" max="10718" width="10.42578125" style="1" customWidth="1"/>
    <col min="10719" max="10719" width="14.7109375" style="1" bestFit="1" customWidth="1"/>
    <col min="10720" max="10720" width="18.85546875" style="1" bestFit="1" customWidth="1"/>
    <col min="10721" max="10721" width="16" style="1" bestFit="1" customWidth="1"/>
    <col min="10722" max="10722" width="14.42578125" style="1" customWidth="1"/>
    <col min="10723" max="10723" width="17" style="1" customWidth="1"/>
    <col min="10724" max="10741" width="15.7109375" style="1" customWidth="1"/>
    <col min="10742" max="10970" width="9.140625" style="1"/>
    <col min="10971" max="10971" width="15.42578125" style="1" customWidth="1"/>
    <col min="10972" max="10972" width="58.140625" style="1" customWidth="1"/>
    <col min="10973" max="10973" width="8.28515625" style="1" customWidth="1"/>
    <col min="10974" max="10974" width="10.42578125" style="1" customWidth="1"/>
    <col min="10975" max="10975" width="14.7109375" style="1" bestFit="1" customWidth="1"/>
    <col min="10976" max="10976" width="18.85546875" style="1" bestFit="1" customWidth="1"/>
    <col min="10977" max="10977" width="16" style="1" bestFit="1" customWidth="1"/>
    <col min="10978" max="10978" width="14.42578125" style="1" customWidth="1"/>
    <col min="10979" max="10979" width="17" style="1" customWidth="1"/>
    <col min="10980" max="10997" width="15.7109375" style="1" customWidth="1"/>
    <col min="10998" max="11226" width="9.140625" style="1"/>
    <col min="11227" max="11227" width="15.42578125" style="1" customWidth="1"/>
    <col min="11228" max="11228" width="58.140625" style="1" customWidth="1"/>
    <col min="11229" max="11229" width="8.28515625" style="1" customWidth="1"/>
    <col min="11230" max="11230" width="10.42578125" style="1" customWidth="1"/>
    <col min="11231" max="11231" width="14.7109375" style="1" bestFit="1" customWidth="1"/>
    <col min="11232" max="11232" width="18.85546875" style="1" bestFit="1" customWidth="1"/>
    <col min="11233" max="11233" width="16" style="1" bestFit="1" customWidth="1"/>
    <col min="11234" max="11234" width="14.42578125" style="1" customWidth="1"/>
    <col min="11235" max="11235" width="17" style="1" customWidth="1"/>
    <col min="11236" max="11253" width="15.7109375" style="1" customWidth="1"/>
    <col min="11254" max="11482" width="9.140625" style="1"/>
    <col min="11483" max="11483" width="15.42578125" style="1" customWidth="1"/>
    <col min="11484" max="11484" width="58.140625" style="1" customWidth="1"/>
    <col min="11485" max="11485" width="8.28515625" style="1" customWidth="1"/>
    <col min="11486" max="11486" width="10.42578125" style="1" customWidth="1"/>
    <col min="11487" max="11487" width="14.7109375" style="1" bestFit="1" customWidth="1"/>
    <col min="11488" max="11488" width="18.85546875" style="1" bestFit="1" customWidth="1"/>
    <col min="11489" max="11489" width="16" style="1" bestFit="1" customWidth="1"/>
    <col min="11490" max="11490" width="14.42578125" style="1" customWidth="1"/>
    <col min="11491" max="11491" width="17" style="1" customWidth="1"/>
    <col min="11492" max="11509" width="15.7109375" style="1" customWidth="1"/>
    <col min="11510" max="11738" width="9.140625" style="1"/>
    <col min="11739" max="11739" width="15.42578125" style="1" customWidth="1"/>
    <col min="11740" max="11740" width="58.140625" style="1" customWidth="1"/>
    <col min="11741" max="11741" width="8.28515625" style="1" customWidth="1"/>
    <col min="11742" max="11742" width="10.42578125" style="1" customWidth="1"/>
    <col min="11743" max="11743" width="14.7109375" style="1" bestFit="1" customWidth="1"/>
    <col min="11744" max="11744" width="18.85546875" style="1" bestFit="1" customWidth="1"/>
    <col min="11745" max="11745" width="16" style="1" bestFit="1" customWidth="1"/>
    <col min="11746" max="11746" width="14.42578125" style="1" customWidth="1"/>
    <col min="11747" max="11747" width="17" style="1" customWidth="1"/>
    <col min="11748" max="11765" width="15.7109375" style="1" customWidth="1"/>
    <col min="11766" max="11994" width="9.140625" style="1"/>
    <col min="11995" max="11995" width="15.42578125" style="1" customWidth="1"/>
    <col min="11996" max="11996" width="58.140625" style="1" customWidth="1"/>
    <col min="11997" max="11997" width="8.28515625" style="1" customWidth="1"/>
    <col min="11998" max="11998" width="10.42578125" style="1" customWidth="1"/>
    <col min="11999" max="11999" width="14.7109375" style="1" bestFit="1" customWidth="1"/>
    <col min="12000" max="12000" width="18.85546875" style="1" bestFit="1" customWidth="1"/>
    <col min="12001" max="12001" width="16" style="1" bestFit="1" customWidth="1"/>
    <col min="12002" max="12002" width="14.42578125" style="1" customWidth="1"/>
    <col min="12003" max="12003" width="17" style="1" customWidth="1"/>
    <col min="12004" max="12021" width="15.7109375" style="1" customWidth="1"/>
    <col min="12022" max="12250" width="9.140625" style="1"/>
    <col min="12251" max="12251" width="15.42578125" style="1" customWidth="1"/>
    <col min="12252" max="12252" width="58.140625" style="1" customWidth="1"/>
    <col min="12253" max="12253" width="8.28515625" style="1" customWidth="1"/>
    <col min="12254" max="12254" width="10.42578125" style="1" customWidth="1"/>
    <col min="12255" max="12255" width="14.7109375" style="1" bestFit="1" customWidth="1"/>
    <col min="12256" max="12256" width="18.85546875" style="1" bestFit="1" customWidth="1"/>
    <col min="12257" max="12257" width="16" style="1" bestFit="1" customWidth="1"/>
    <col min="12258" max="12258" width="14.42578125" style="1" customWidth="1"/>
    <col min="12259" max="12259" width="17" style="1" customWidth="1"/>
    <col min="12260" max="12277" width="15.7109375" style="1" customWidth="1"/>
    <col min="12278" max="12506" width="9.140625" style="1"/>
    <col min="12507" max="12507" width="15.42578125" style="1" customWidth="1"/>
    <col min="12508" max="12508" width="58.140625" style="1" customWidth="1"/>
    <col min="12509" max="12509" width="8.28515625" style="1" customWidth="1"/>
    <col min="12510" max="12510" width="10.42578125" style="1" customWidth="1"/>
    <col min="12511" max="12511" width="14.7109375" style="1" bestFit="1" customWidth="1"/>
    <col min="12512" max="12512" width="18.85546875" style="1" bestFit="1" customWidth="1"/>
    <col min="12513" max="12513" width="16" style="1" bestFit="1" customWidth="1"/>
    <col min="12514" max="12514" width="14.42578125" style="1" customWidth="1"/>
    <col min="12515" max="12515" width="17" style="1" customWidth="1"/>
    <col min="12516" max="12533" width="15.7109375" style="1" customWidth="1"/>
    <col min="12534" max="12762" width="9.140625" style="1"/>
    <col min="12763" max="12763" width="15.42578125" style="1" customWidth="1"/>
    <col min="12764" max="12764" width="58.140625" style="1" customWidth="1"/>
    <col min="12765" max="12765" width="8.28515625" style="1" customWidth="1"/>
    <col min="12766" max="12766" width="10.42578125" style="1" customWidth="1"/>
    <col min="12767" max="12767" width="14.7109375" style="1" bestFit="1" customWidth="1"/>
    <col min="12768" max="12768" width="18.85546875" style="1" bestFit="1" customWidth="1"/>
    <col min="12769" max="12769" width="16" style="1" bestFit="1" customWidth="1"/>
    <col min="12770" max="12770" width="14.42578125" style="1" customWidth="1"/>
    <col min="12771" max="12771" width="17" style="1" customWidth="1"/>
    <col min="12772" max="12789" width="15.7109375" style="1" customWidth="1"/>
    <col min="12790" max="13018" width="9.140625" style="1"/>
    <col min="13019" max="13019" width="15.42578125" style="1" customWidth="1"/>
    <col min="13020" max="13020" width="58.140625" style="1" customWidth="1"/>
    <col min="13021" max="13021" width="8.28515625" style="1" customWidth="1"/>
    <col min="13022" max="13022" width="10.42578125" style="1" customWidth="1"/>
    <col min="13023" max="13023" width="14.7109375" style="1" bestFit="1" customWidth="1"/>
    <col min="13024" max="13024" width="18.85546875" style="1" bestFit="1" customWidth="1"/>
    <col min="13025" max="13025" width="16" style="1" bestFit="1" customWidth="1"/>
    <col min="13026" max="13026" width="14.42578125" style="1" customWidth="1"/>
    <col min="13027" max="13027" width="17" style="1" customWidth="1"/>
    <col min="13028" max="13045" width="15.7109375" style="1" customWidth="1"/>
    <col min="13046" max="13274" width="9.140625" style="1"/>
    <col min="13275" max="13275" width="15.42578125" style="1" customWidth="1"/>
    <col min="13276" max="13276" width="58.140625" style="1" customWidth="1"/>
    <col min="13277" max="13277" width="8.28515625" style="1" customWidth="1"/>
    <col min="13278" max="13278" width="10.42578125" style="1" customWidth="1"/>
    <col min="13279" max="13279" width="14.7109375" style="1" bestFit="1" customWidth="1"/>
    <col min="13280" max="13280" width="18.85546875" style="1" bestFit="1" customWidth="1"/>
    <col min="13281" max="13281" width="16" style="1" bestFit="1" customWidth="1"/>
    <col min="13282" max="13282" width="14.42578125" style="1" customWidth="1"/>
    <col min="13283" max="13283" width="17" style="1" customWidth="1"/>
    <col min="13284" max="13301" width="15.7109375" style="1" customWidth="1"/>
    <col min="13302" max="13530" width="9.140625" style="1"/>
    <col min="13531" max="13531" width="15.42578125" style="1" customWidth="1"/>
    <col min="13532" max="13532" width="58.140625" style="1" customWidth="1"/>
    <col min="13533" max="13533" width="8.28515625" style="1" customWidth="1"/>
    <col min="13534" max="13534" width="10.42578125" style="1" customWidth="1"/>
    <col min="13535" max="13535" width="14.7109375" style="1" bestFit="1" customWidth="1"/>
    <col min="13536" max="13536" width="18.85546875" style="1" bestFit="1" customWidth="1"/>
    <col min="13537" max="13537" width="16" style="1" bestFit="1" customWidth="1"/>
    <col min="13538" max="13538" width="14.42578125" style="1" customWidth="1"/>
    <col min="13539" max="13539" width="17" style="1" customWidth="1"/>
    <col min="13540" max="13557" width="15.7109375" style="1" customWidth="1"/>
    <col min="13558" max="13786" width="9.140625" style="1"/>
    <col min="13787" max="13787" width="15.42578125" style="1" customWidth="1"/>
    <col min="13788" max="13788" width="58.140625" style="1" customWidth="1"/>
    <col min="13789" max="13789" width="8.28515625" style="1" customWidth="1"/>
    <col min="13790" max="13790" width="10.42578125" style="1" customWidth="1"/>
    <col min="13791" max="13791" width="14.7109375" style="1" bestFit="1" customWidth="1"/>
    <col min="13792" max="13792" width="18.85546875" style="1" bestFit="1" customWidth="1"/>
    <col min="13793" max="13793" width="16" style="1" bestFit="1" customWidth="1"/>
    <col min="13794" max="13794" width="14.42578125" style="1" customWidth="1"/>
    <col min="13795" max="13795" width="17" style="1" customWidth="1"/>
    <col min="13796" max="13813" width="15.7109375" style="1" customWidth="1"/>
    <col min="13814" max="14042" width="9.140625" style="1"/>
    <col min="14043" max="14043" width="15.42578125" style="1" customWidth="1"/>
    <col min="14044" max="14044" width="58.140625" style="1" customWidth="1"/>
    <col min="14045" max="14045" width="8.28515625" style="1" customWidth="1"/>
    <col min="14046" max="14046" width="10.42578125" style="1" customWidth="1"/>
    <col min="14047" max="14047" width="14.7109375" style="1" bestFit="1" customWidth="1"/>
    <col min="14048" max="14048" width="18.85546875" style="1" bestFit="1" customWidth="1"/>
    <col min="14049" max="14049" width="16" style="1" bestFit="1" customWidth="1"/>
    <col min="14050" max="14050" width="14.42578125" style="1" customWidth="1"/>
    <col min="14051" max="14051" width="17" style="1" customWidth="1"/>
    <col min="14052" max="14069" width="15.7109375" style="1" customWidth="1"/>
    <col min="14070" max="14298" width="9.140625" style="1"/>
    <col min="14299" max="14299" width="15.42578125" style="1" customWidth="1"/>
    <col min="14300" max="14300" width="58.140625" style="1" customWidth="1"/>
    <col min="14301" max="14301" width="8.28515625" style="1" customWidth="1"/>
    <col min="14302" max="14302" width="10.42578125" style="1" customWidth="1"/>
    <col min="14303" max="14303" width="14.7109375" style="1" bestFit="1" customWidth="1"/>
    <col min="14304" max="14304" width="18.85546875" style="1" bestFit="1" customWidth="1"/>
    <col min="14305" max="14305" width="16" style="1" bestFit="1" customWidth="1"/>
    <col min="14306" max="14306" width="14.42578125" style="1" customWidth="1"/>
    <col min="14307" max="14307" width="17" style="1" customWidth="1"/>
    <col min="14308" max="14325" width="15.7109375" style="1" customWidth="1"/>
    <col min="14326" max="14554" width="9.140625" style="1"/>
    <col min="14555" max="14555" width="15.42578125" style="1" customWidth="1"/>
    <col min="14556" max="14556" width="58.140625" style="1" customWidth="1"/>
    <col min="14557" max="14557" width="8.28515625" style="1" customWidth="1"/>
    <col min="14558" max="14558" width="10.42578125" style="1" customWidth="1"/>
    <col min="14559" max="14559" width="14.7109375" style="1" bestFit="1" customWidth="1"/>
    <col min="14560" max="14560" width="18.85546875" style="1" bestFit="1" customWidth="1"/>
    <col min="14561" max="14561" width="16" style="1" bestFit="1" customWidth="1"/>
    <col min="14562" max="14562" width="14.42578125" style="1" customWidth="1"/>
    <col min="14563" max="14563" width="17" style="1" customWidth="1"/>
    <col min="14564" max="14581" width="15.7109375" style="1" customWidth="1"/>
    <col min="14582" max="14810" width="9.140625" style="1"/>
    <col min="14811" max="14811" width="15.42578125" style="1" customWidth="1"/>
    <col min="14812" max="14812" width="58.140625" style="1" customWidth="1"/>
    <col min="14813" max="14813" width="8.28515625" style="1" customWidth="1"/>
    <col min="14814" max="14814" width="10.42578125" style="1" customWidth="1"/>
    <col min="14815" max="14815" width="14.7109375" style="1" bestFit="1" customWidth="1"/>
    <col min="14816" max="14816" width="18.85546875" style="1" bestFit="1" customWidth="1"/>
    <col min="14817" max="14817" width="16" style="1" bestFit="1" customWidth="1"/>
    <col min="14818" max="14818" width="14.42578125" style="1" customWidth="1"/>
    <col min="14819" max="14819" width="17" style="1" customWidth="1"/>
    <col min="14820" max="14837" width="15.7109375" style="1" customWidth="1"/>
    <col min="14838" max="15066" width="9.140625" style="1"/>
    <col min="15067" max="15067" width="15.42578125" style="1" customWidth="1"/>
    <col min="15068" max="15068" width="58.140625" style="1" customWidth="1"/>
    <col min="15069" max="15069" width="8.28515625" style="1" customWidth="1"/>
    <col min="15070" max="15070" width="10.42578125" style="1" customWidth="1"/>
    <col min="15071" max="15071" width="14.7109375" style="1" bestFit="1" customWidth="1"/>
    <col min="15072" max="15072" width="18.85546875" style="1" bestFit="1" customWidth="1"/>
    <col min="15073" max="15073" width="16" style="1" bestFit="1" customWidth="1"/>
    <col min="15074" max="15074" width="14.42578125" style="1" customWidth="1"/>
    <col min="15075" max="15075" width="17" style="1" customWidth="1"/>
    <col min="15076" max="15093" width="15.7109375" style="1" customWidth="1"/>
    <col min="15094" max="15322" width="9.140625" style="1"/>
    <col min="15323" max="15323" width="15.42578125" style="1" customWidth="1"/>
    <col min="15324" max="15324" width="58.140625" style="1" customWidth="1"/>
    <col min="15325" max="15325" width="8.28515625" style="1" customWidth="1"/>
    <col min="15326" max="15326" width="10.42578125" style="1" customWidth="1"/>
    <col min="15327" max="15327" width="14.7109375" style="1" bestFit="1" customWidth="1"/>
    <col min="15328" max="15328" width="18.85546875" style="1" bestFit="1" customWidth="1"/>
    <col min="15329" max="15329" width="16" style="1" bestFit="1" customWidth="1"/>
    <col min="15330" max="15330" width="14.42578125" style="1" customWidth="1"/>
    <col min="15331" max="15331" width="17" style="1" customWidth="1"/>
    <col min="15332" max="15349" width="15.7109375" style="1" customWidth="1"/>
    <col min="15350" max="15578" width="9.140625" style="1"/>
    <col min="15579" max="15579" width="15.42578125" style="1" customWidth="1"/>
    <col min="15580" max="15580" width="58.140625" style="1" customWidth="1"/>
    <col min="15581" max="15581" width="8.28515625" style="1" customWidth="1"/>
    <col min="15582" max="15582" width="10.42578125" style="1" customWidth="1"/>
    <col min="15583" max="15583" width="14.7109375" style="1" bestFit="1" customWidth="1"/>
    <col min="15584" max="15584" width="18.85546875" style="1" bestFit="1" customWidth="1"/>
    <col min="15585" max="15585" width="16" style="1" bestFit="1" customWidth="1"/>
    <col min="15586" max="15586" width="14.42578125" style="1" customWidth="1"/>
    <col min="15587" max="15587" width="17" style="1" customWidth="1"/>
    <col min="15588" max="15605" width="15.7109375" style="1" customWidth="1"/>
    <col min="15606" max="15834" width="9.140625" style="1"/>
    <col min="15835" max="15835" width="15.42578125" style="1" customWidth="1"/>
    <col min="15836" max="15836" width="58.140625" style="1" customWidth="1"/>
    <col min="15837" max="15837" width="8.28515625" style="1" customWidth="1"/>
    <col min="15838" max="15838" width="10.42578125" style="1" customWidth="1"/>
    <col min="15839" max="15839" width="14.7109375" style="1" bestFit="1" customWidth="1"/>
    <col min="15840" max="15840" width="18.85546875" style="1" bestFit="1" customWidth="1"/>
    <col min="15841" max="15841" width="16" style="1" bestFit="1" customWidth="1"/>
    <col min="15842" max="15842" width="14.42578125" style="1" customWidth="1"/>
    <col min="15843" max="15843" width="17" style="1" customWidth="1"/>
    <col min="15844" max="15861" width="15.7109375" style="1" customWidth="1"/>
    <col min="15862" max="16090" width="9.140625" style="1"/>
    <col min="16091" max="16091" width="15.42578125" style="1" customWidth="1"/>
    <col min="16092" max="16092" width="58.140625" style="1" customWidth="1"/>
    <col min="16093" max="16093" width="8.28515625" style="1" customWidth="1"/>
    <col min="16094" max="16094" width="10.42578125" style="1" customWidth="1"/>
    <col min="16095" max="16095" width="14.7109375" style="1" bestFit="1" customWidth="1"/>
    <col min="16096" max="16096" width="18.85546875" style="1" bestFit="1" customWidth="1"/>
    <col min="16097" max="16097" width="16" style="1" bestFit="1" customWidth="1"/>
    <col min="16098" max="16098" width="14.42578125" style="1" customWidth="1"/>
    <col min="16099" max="16099" width="17" style="1" customWidth="1"/>
    <col min="16100" max="16117" width="15.7109375" style="1" customWidth="1"/>
    <col min="16118" max="16384" width="9.140625" style="1"/>
  </cols>
  <sheetData>
    <row r="1" spans="1:9" ht="13.5" thickBot="1" x14ac:dyDescent="0.3"/>
    <row r="2" spans="1:9" s="6" customFormat="1" ht="67.7" customHeight="1" x14ac:dyDescent="0.25">
      <c r="A2" s="95" t="s">
        <v>0</v>
      </c>
      <c r="B2" s="96"/>
      <c r="C2" s="96"/>
      <c r="D2" s="96"/>
      <c r="E2" s="96"/>
      <c r="F2" s="96"/>
      <c r="G2" s="96"/>
      <c r="H2" s="97"/>
      <c r="I2" s="5"/>
    </row>
    <row r="3" spans="1:9" s="6" customFormat="1" ht="30" customHeight="1" x14ac:dyDescent="0.2">
      <c r="A3" s="98" t="s">
        <v>1</v>
      </c>
      <c r="B3" s="99"/>
      <c r="C3" s="99"/>
      <c r="D3" s="99"/>
      <c r="E3" s="99"/>
      <c r="F3" s="7" t="s">
        <v>2</v>
      </c>
      <c r="G3" s="8"/>
      <c r="H3" s="9"/>
      <c r="I3" s="5"/>
    </row>
    <row r="4" spans="1:9" s="6" customFormat="1" ht="54" customHeight="1" x14ac:dyDescent="0.2">
      <c r="A4" s="10" t="s">
        <v>3</v>
      </c>
      <c r="B4" s="11"/>
      <c r="C4" s="11"/>
      <c r="D4" s="12"/>
      <c r="E4" s="5"/>
      <c r="F4" s="100" t="s">
        <v>4</v>
      </c>
      <c r="G4" s="100"/>
      <c r="H4" s="101"/>
      <c r="I4" s="5"/>
    </row>
    <row r="5" spans="1:9" customFormat="1" ht="18" x14ac:dyDescent="0.25">
      <c r="A5" s="102" t="s">
        <v>5</v>
      </c>
      <c r="B5" s="103"/>
      <c r="C5" s="103"/>
      <c r="D5" s="103"/>
      <c r="E5" s="103"/>
      <c r="F5" s="103"/>
      <c r="G5" s="103"/>
      <c r="H5" s="104"/>
      <c r="I5" s="13"/>
    </row>
    <row r="6" spans="1:9" ht="38.25" x14ac:dyDescent="0.25">
      <c r="A6" s="14" t="s">
        <v>6</v>
      </c>
      <c r="B6" s="15" t="s">
        <v>7</v>
      </c>
      <c r="C6" s="16" t="s">
        <v>8</v>
      </c>
      <c r="D6" s="17" t="s">
        <v>9</v>
      </c>
      <c r="E6" s="18" t="s">
        <v>10</v>
      </c>
      <c r="F6" s="19" t="s">
        <v>11</v>
      </c>
      <c r="G6" s="105" t="s">
        <v>12</v>
      </c>
      <c r="H6" s="106"/>
      <c r="I6" s="20"/>
    </row>
    <row r="7" spans="1:9" s="28" customFormat="1" x14ac:dyDescent="0.2">
      <c r="A7" s="21" t="s">
        <v>13</v>
      </c>
      <c r="B7" s="22" t="s">
        <v>14</v>
      </c>
      <c r="C7" s="23"/>
      <c r="D7" s="24"/>
      <c r="E7" s="24"/>
      <c r="F7" s="25"/>
      <c r="G7" s="26"/>
      <c r="H7" s="27"/>
    </row>
    <row r="8" spans="1:9" s="28" customFormat="1" ht="18" customHeight="1" x14ac:dyDescent="0.25">
      <c r="A8" s="29" t="s">
        <v>15</v>
      </c>
      <c r="B8" s="30" t="s">
        <v>16</v>
      </c>
      <c r="C8" s="31"/>
      <c r="D8" s="32"/>
      <c r="E8" s="32"/>
      <c r="F8" s="33"/>
      <c r="G8" s="34"/>
      <c r="H8" s="35"/>
    </row>
    <row r="9" spans="1:9" s="28" customFormat="1" ht="28.5" customHeight="1" x14ac:dyDescent="0.25">
      <c r="A9" s="36" t="s">
        <v>17</v>
      </c>
      <c r="B9" s="37" t="s">
        <v>18</v>
      </c>
      <c r="C9" s="31" t="s">
        <v>19</v>
      </c>
      <c r="D9" s="32">
        <v>369</v>
      </c>
      <c r="E9" s="32"/>
      <c r="F9" s="33"/>
      <c r="G9" s="34"/>
      <c r="H9" s="35"/>
      <c r="I9" s="38"/>
    </row>
    <row r="10" spans="1:9" s="28" customFormat="1" x14ac:dyDescent="0.25">
      <c r="A10" s="29" t="s">
        <v>20</v>
      </c>
      <c r="B10" s="30" t="s">
        <v>21</v>
      </c>
      <c r="C10" s="31"/>
      <c r="D10" s="32"/>
      <c r="E10" s="32"/>
      <c r="F10" s="33"/>
      <c r="G10" s="34"/>
      <c r="H10" s="35"/>
    </row>
    <row r="11" spans="1:9" s="28" customFormat="1" ht="26.25" customHeight="1" x14ac:dyDescent="0.25">
      <c r="A11" s="36" t="s">
        <v>22</v>
      </c>
      <c r="B11" s="37" t="s">
        <v>23</v>
      </c>
      <c r="C11" s="31" t="s">
        <v>19</v>
      </c>
      <c r="D11" s="32">
        <v>144.41999999999999</v>
      </c>
      <c r="E11" s="32"/>
      <c r="F11" s="33"/>
      <c r="G11" s="34"/>
      <c r="H11" s="35"/>
    </row>
    <row r="12" spans="1:9" s="28" customFormat="1" ht="45.75" customHeight="1" x14ac:dyDescent="0.25">
      <c r="A12" s="36" t="s">
        <v>24</v>
      </c>
      <c r="B12" s="37" t="s">
        <v>25</v>
      </c>
      <c r="C12" s="31" t="s">
        <v>26</v>
      </c>
      <c r="D12" s="32">
        <v>0.32</v>
      </c>
      <c r="E12" s="32"/>
      <c r="F12" s="33"/>
      <c r="G12" s="34"/>
      <c r="H12" s="35"/>
    </row>
    <row r="13" spans="1:9" x14ac:dyDescent="0.25">
      <c r="A13" s="39"/>
      <c r="B13" s="40" t="s">
        <v>27</v>
      </c>
      <c r="C13" s="41"/>
      <c r="D13" s="33"/>
      <c r="E13" s="33"/>
      <c r="F13" s="42"/>
      <c r="G13" s="34"/>
      <c r="H13" s="43"/>
    </row>
    <row r="14" spans="1:9" s="28" customFormat="1" x14ac:dyDescent="0.25">
      <c r="A14" s="29" t="s">
        <v>28</v>
      </c>
      <c r="B14" s="30" t="s">
        <v>29</v>
      </c>
      <c r="C14" s="31"/>
      <c r="D14" s="32"/>
      <c r="E14" s="32"/>
      <c r="F14" s="33"/>
      <c r="G14" s="34"/>
      <c r="H14" s="35"/>
    </row>
    <row r="15" spans="1:9" s="28" customFormat="1" x14ac:dyDescent="0.25">
      <c r="A15" s="29" t="s">
        <v>30</v>
      </c>
      <c r="B15" s="30" t="s">
        <v>31</v>
      </c>
      <c r="C15" s="31"/>
      <c r="D15" s="32"/>
      <c r="E15" s="32"/>
      <c r="F15" s="33"/>
      <c r="G15" s="34"/>
      <c r="H15" s="35"/>
    </row>
    <row r="16" spans="1:9" s="28" customFormat="1" ht="27.75" customHeight="1" x14ac:dyDescent="0.25">
      <c r="A16" s="36" t="s">
        <v>32</v>
      </c>
      <c r="B16" s="37" t="s">
        <v>33</v>
      </c>
      <c r="C16" s="31" t="s">
        <v>19</v>
      </c>
      <c r="D16" s="32">
        <v>8</v>
      </c>
      <c r="E16" s="32"/>
      <c r="F16" s="33"/>
      <c r="G16" s="34"/>
      <c r="H16" s="35"/>
      <c r="I16" s="38">
        <f>SUM(F16:F17)</f>
        <v>0</v>
      </c>
    </row>
    <row r="17" spans="1:9" s="28" customFormat="1" ht="56.25" customHeight="1" x14ac:dyDescent="0.25">
      <c r="A17" s="36" t="s">
        <v>34</v>
      </c>
      <c r="B17" s="37" t="s">
        <v>35</v>
      </c>
      <c r="C17" s="31" t="s">
        <v>36</v>
      </c>
      <c r="D17" s="32">
        <v>144.80000000000001</v>
      </c>
      <c r="E17" s="32"/>
      <c r="F17" s="33"/>
      <c r="G17" s="34"/>
      <c r="H17" s="35"/>
    </row>
    <row r="18" spans="1:9" s="28" customFormat="1" x14ac:dyDescent="0.25">
      <c r="A18" s="29" t="s">
        <v>37</v>
      </c>
      <c r="B18" s="30" t="s">
        <v>38</v>
      </c>
      <c r="C18" s="31"/>
      <c r="D18" s="32"/>
      <c r="E18" s="32"/>
      <c r="F18" s="33"/>
      <c r="G18" s="34"/>
      <c r="H18" s="35"/>
    </row>
    <row r="19" spans="1:9" s="28" customFormat="1" ht="34.5" customHeight="1" x14ac:dyDescent="0.25">
      <c r="A19" s="36" t="s">
        <v>39</v>
      </c>
      <c r="B19" s="37" t="s">
        <v>40</v>
      </c>
      <c r="C19" s="31" t="s">
        <v>36</v>
      </c>
      <c r="D19" s="32">
        <v>45</v>
      </c>
      <c r="E19" s="32"/>
      <c r="F19" s="33"/>
      <c r="G19" s="34"/>
      <c r="H19" s="35"/>
    </row>
    <row r="20" spans="1:9" s="28" customFormat="1" ht="17.25" customHeight="1" x14ac:dyDescent="0.25">
      <c r="A20" s="29" t="s">
        <v>41</v>
      </c>
      <c r="B20" s="30" t="s">
        <v>42</v>
      </c>
      <c r="C20" s="31"/>
      <c r="D20" s="32"/>
      <c r="E20" s="32"/>
      <c r="F20" s="33"/>
      <c r="G20" s="34"/>
      <c r="H20" s="35"/>
    </row>
    <row r="21" spans="1:9" s="28" customFormat="1" ht="60.75" customHeight="1" x14ac:dyDescent="0.25">
      <c r="A21" s="36" t="s">
        <v>43</v>
      </c>
      <c r="B21" s="37" t="s">
        <v>44</v>
      </c>
      <c r="C21" s="31" t="s">
        <v>19</v>
      </c>
      <c r="D21" s="32">
        <v>14.5</v>
      </c>
      <c r="E21" s="32"/>
      <c r="F21" s="33"/>
      <c r="G21" s="34"/>
      <c r="H21" s="35"/>
    </row>
    <row r="22" spans="1:9" s="28" customFormat="1" ht="59.25" customHeight="1" x14ac:dyDescent="0.25">
      <c r="A22" s="36" t="s">
        <v>45</v>
      </c>
      <c r="B22" s="37" t="s">
        <v>46</v>
      </c>
      <c r="C22" s="31" t="s">
        <v>19</v>
      </c>
      <c r="D22" s="32">
        <v>10.9</v>
      </c>
      <c r="E22" s="32"/>
      <c r="F22" s="33"/>
      <c r="G22" s="34"/>
      <c r="H22" s="35"/>
    </row>
    <row r="23" spans="1:9" s="28" customFormat="1" ht="56.25" customHeight="1" x14ac:dyDescent="0.25">
      <c r="A23" s="36" t="s">
        <v>47</v>
      </c>
      <c r="B23" s="37" t="s">
        <v>48</v>
      </c>
      <c r="C23" s="31" t="s">
        <v>19</v>
      </c>
      <c r="D23" s="32">
        <v>10.9</v>
      </c>
      <c r="E23" s="32"/>
      <c r="F23" s="33"/>
      <c r="G23" s="34"/>
      <c r="H23" s="35"/>
    </row>
    <row r="24" spans="1:9" s="28" customFormat="1" ht="60" customHeight="1" x14ac:dyDescent="0.25">
      <c r="A24" s="36" t="s">
        <v>49</v>
      </c>
      <c r="B24" s="37" t="s">
        <v>50</v>
      </c>
      <c r="C24" s="31" t="s">
        <v>19</v>
      </c>
      <c r="D24" s="32">
        <v>18.149999999999999</v>
      </c>
      <c r="E24" s="32"/>
      <c r="F24" s="33"/>
      <c r="G24" s="34"/>
      <c r="H24" s="35"/>
    </row>
    <row r="25" spans="1:9" s="28" customFormat="1" ht="60" customHeight="1" x14ac:dyDescent="0.25">
      <c r="A25" s="36" t="s">
        <v>51</v>
      </c>
      <c r="B25" s="37" t="s">
        <v>52</v>
      </c>
      <c r="C25" s="31" t="s">
        <v>53</v>
      </c>
      <c r="D25" s="32">
        <v>1</v>
      </c>
      <c r="E25" s="32"/>
      <c r="F25" s="33"/>
      <c r="G25" s="34"/>
      <c r="H25" s="35"/>
    </row>
    <row r="26" spans="1:9" s="28" customFormat="1" ht="56.25" customHeight="1" x14ac:dyDescent="0.25">
      <c r="A26" s="36" t="s">
        <v>54</v>
      </c>
      <c r="B26" s="37" t="s">
        <v>55</v>
      </c>
      <c r="C26" s="31" t="s">
        <v>19</v>
      </c>
      <c r="D26" s="32">
        <v>12</v>
      </c>
      <c r="E26" s="32"/>
      <c r="F26" s="33"/>
      <c r="G26" s="34"/>
      <c r="H26" s="35"/>
    </row>
    <row r="27" spans="1:9" s="28" customFormat="1" ht="56.25" customHeight="1" x14ac:dyDescent="0.25">
      <c r="A27" s="36" t="s">
        <v>56</v>
      </c>
      <c r="B27" s="37" t="s">
        <v>57</v>
      </c>
      <c r="C27" s="31" t="s">
        <v>19</v>
      </c>
      <c r="D27" s="32">
        <v>6</v>
      </c>
      <c r="E27" s="32"/>
      <c r="F27" s="33"/>
      <c r="G27" s="34"/>
      <c r="H27" s="35"/>
    </row>
    <row r="28" spans="1:9" s="28" customFormat="1" ht="56.25" customHeight="1" x14ac:dyDescent="0.25">
      <c r="A28" s="36" t="s">
        <v>58</v>
      </c>
      <c r="B28" s="37" t="s">
        <v>59</v>
      </c>
      <c r="C28" s="31" t="s">
        <v>36</v>
      </c>
      <c r="D28" s="32">
        <v>25</v>
      </c>
      <c r="E28" s="32"/>
      <c r="F28" s="33"/>
      <c r="G28" s="34"/>
      <c r="H28" s="35"/>
    </row>
    <row r="29" spans="1:9" ht="57.75" customHeight="1" x14ac:dyDescent="0.25">
      <c r="A29" s="36" t="s">
        <v>60</v>
      </c>
      <c r="B29" s="37" t="s">
        <v>61</v>
      </c>
      <c r="C29" s="31" t="s">
        <v>36</v>
      </c>
      <c r="D29" s="32">
        <v>25</v>
      </c>
      <c r="E29" s="32"/>
      <c r="F29" s="33"/>
      <c r="G29" s="34"/>
      <c r="H29" s="35"/>
      <c r="I29" s="28"/>
    </row>
    <row r="30" spans="1:9" ht="42" customHeight="1" x14ac:dyDescent="0.25">
      <c r="A30" s="36" t="s">
        <v>62</v>
      </c>
      <c r="B30" s="37" t="s">
        <v>63</v>
      </c>
      <c r="C30" s="31" t="s">
        <v>53</v>
      </c>
      <c r="D30" s="32">
        <v>1</v>
      </c>
      <c r="E30" s="32"/>
      <c r="F30" s="33"/>
      <c r="G30" s="34"/>
      <c r="H30" s="35"/>
      <c r="I30" s="28"/>
    </row>
    <row r="31" spans="1:9" ht="59.25" customHeight="1" x14ac:dyDescent="0.25">
      <c r="A31" s="36" t="s">
        <v>64</v>
      </c>
      <c r="B31" s="37" t="s">
        <v>65</v>
      </c>
      <c r="C31" s="31" t="s">
        <v>36</v>
      </c>
      <c r="D31" s="32">
        <v>25</v>
      </c>
      <c r="E31" s="32"/>
      <c r="F31" s="33"/>
      <c r="G31" s="34"/>
      <c r="H31" s="35"/>
      <c r="I31" s="28"/>
    </row>
    <row r="32" spans="1:9" ht="35.25" customHeight="1" x14ac:dyDescent="0.25">
      <c r="A32" s="36" t="s">
        <v>66</v>
      </c>
      <c r="B32" s="37" t="s">
        <v>67</v>
      </c>
      <c r="C32" s="31" t="s">
        <v>53</v>
      </c>
      <c r="D32" s="32">
        <v>1</v>
      </c>
      <c r="E32" s="32"/>
      <c r="F32" s="33"/>
      <c r="G32" s="34"/>
      <c r="H32" s="35"/>
      <c r="I32" s="28"/>
    </row>
    <row r="33" spans="1:9" ht="54" customHeight="1" x14ac:dyDescent="0.25">
      <c r="A33" s="36" t="s">
        <v>68</v>
      </c>
      <c r="B33" s="37" t="s">
        <v>69</v>
      </c>
      <c r="C33" s="31" t="s">
        <v>70</v>
      </c>
      <c r="D33" s="32">
        <v>6</v>
      </c>
      <c r="E33" s="32"/>
      <c r="F33" s="33"/>
      <c r="G33" s="34"/>
      <c r="H33" s="35"/>
      <c r="I33" s="28"/>
    </row>
    <row r="34" spans="1:9" x14ac:dyDescent="0.25">
      <c r="A34" s="39"/>
      <c r="B34" s="40" t="s">
        <v>71</v>
      </c>
      <c r="C34" s="41"/>
      <c r="D34" s="33"/>
      <c r="E34" s="33"/>
      <c r="F34" s="42"/>
      <c r="G34" s="34"/>
      <c r="H34" s="43"/>
    </row>
    <row r="35" spans="1:9" s="46" customFormat="1" collapsed="1" x14ac:dyDescent="0.2">
      <c r="A35" s="39" t="s">
        <v>72</v>
      </c>
      <c r="B35" s="40" t="s">
        <v>73</v>
      </c>
      <c r="C35" s="44"/>
      <c r="D35" s="33"/>
      <c r="E35" s="33"/>
      <c r="F35" s="45"/>
      <c r="G35" s="34"/>
      <c r="H35" s="43"/>
    </row>
    <row r="36" spans="1:9" s="46" customFormat="1" x14ac:dyDescent="0.2">
      <c r="A36" s="39" t="s">
        <v>74</v>
      </c>
      <c r="B36" s="40" t="s">
        <v>75</v>
      </c>
      <c r="C36" s="44"/>
      <c r="D36" s="33"/>
      <c r="E36" s="33"/>
      <c r="F36" s="45"/>
      <c r="G36" s="34"/>
      <c r="H36" s="43"/>
    </row>
    <row r="37" spans="1:9" s="46" customFormat="1" ht="32.25" customHeight="1" x14ac:dyDescent="0.25">
      <c r="A37" s="36" t="s">
        <v>76</v>
      </c>
      <c r="B37" s="37" t="s">
        <v>77</v>
      </c>
      <c r="C37" s="31" t="s">
        <v>78</v>
      </c>
      <c r="D37" s="32">
        <v>158.06</v>
      </c>
      <c r="E37" s="32"/>
      <c r="F37" s="33"/>
      <c r="G37" s="34"/>
      <c r="H37" s="35"/>
    </row>
    <row r="38" spans="1:9" ht="36.75" customHeight="1" x14ac:dyDescent="0.25">
      <c r="A38" s="36" t="s">
        <v>79</v>
      </c>
      <c r="B38" s="37" t="s">
        <v>80</v>
      </c>
      <c r="C38" s="31" t="s">
        <v>19</v>
      </c>
      <c r="D38" s="32">
        <v>140.9</v>
      </c>
      <c r="E38" s="32"/>
      <c r="F38" s="33"/>
      <c r="G38" s="34"/>
      <c r="H38" s="35"/>
      <c r="I38" s="47"/>
    </row>
    <row r="39" spans="1:9" ht="15" customHeight="1" x14ac:dyDescent="0.25">
      <c r="A39" s="29" t="s">
        <v>81</v>
      </c>
      <c r="B39" s="40" t="s">
        <v>82</v>
      </c>
      <c r="C39" s="31"/>
      <c r="D39" s="32"/>
      <c r="E39" s="32"/>
      <c r="F39" s="33"/>
      <c r="G39" s="34"/>
      <c r="H39" s="35"/>
    </row>
    <row r="40" spans="1:9" ht="26.25" customHeight="1" x14ac:dyDescent="0.25">
      <c r="A40" s="36" t="s">
        <v>83</v>
      </c>
      <c r="B40" s="37" t="s">
        <v>84</v>
      </c>
      <c r="C40" s="31" t="s">
        <v>78</v>
      </c>
      <c r="D40" s="32">
        <v>139.51</v>
      </c>
      <c r="E40" s="32"/>
      <c r="F40" s="33"/>
      <c r="G40" s="34"/>
      <c r="H40" s="35"/>
      <c r="I40" s="2"/>
    </row>
    <row r="41" spans="1:9" ht="42" customHeight="1" x14ac:dyDescent="0.25">
      <c r="A41" s="36" t="s">
        <v>85</v>
      </c>
      <c r="B41" s="37" t="s">
        <v>86</v>
      </c>
      <c r="C41" s="31" t="s">
        <v>78</v>
      </c>
      <c r="D41" s="32">
        <v>6.14</v>
      </c>
      <c r="E41" s="32"/>
      <c r="F41" s="33"/>
      <c r="G41" s="34"/>
      <c r="H41" s="35"/>
    </row>
    <row r="42" spans="1:9" x14ac:dyDescent="0.25">
      <c r="A42" s="39" t="s">
        <v>87</v>
      </c>
      <c r="B42" s="40" t="s">
        <v>88</v>
      </c>
      <c r="C42" s="41"/>
      <c r="D42" s="33"/>
      <c r="E42" s="33"/>
      <c r="F42" s="48"/>
      <c r="G42" s="34"/>
      <c r="H42" s="43"/>
    </row>
    <row r="43" spans="1:9" ht="59.25" customHeight="1" x14ac:dyDescent="0.25">
      <c r="A43" s="36" t="s">
        <v>89</v>
      </c>
      <c r="B43" s="37" t="s">
        <v>90</v>
      </c>
      <c r="C43" s="31" t="s">
        <v>78</v>
      </c>
      <c r="D43" s="32">
        <v>47.97</v>
      </c>
      <c r="E43" s="32"/>
      <c r="F43" s="33"/>
      <c r="G43" s="34"/>
      <c r="H43" s="35"/>
    </row>
    <row r="44" spans="1:9" ht="45" customHeight="1" x14ac:dyDescent="0.25">
      <c r="A44" s="36" t="s">
        <v>91</v>
      </c>
      <c r="B44" s="37" t="s">
        <v>92</v>
      </c>
      <c r="C44" s="31" t="s">
        <v>78</v>
      </c>
      <c r="D44" s="32">
        <v>24.12</v>
      </c>
      <c r="E44" s="32"/>
      <c r="F44" s="33"/>
      <c r="G44" s="34"/>
      <c r="H44" s="35"/>
      <c r="I44" s="28"/>
    </row>
    <row r="45" spans="1:9" ht="36.75" customHeight="1" x14ac:dyDescent="0.25">
      <c r="A45" s="36" t="s">
        <v>93</v>
      </c>
      <c r="B45" s="37" t="s">
        <v>94</v>
      </c>
      <c r="C45" s="31" t="s">
        <v>95</v>
      </c>
      <c r="D45" s="32">
        <v>723.62</v>
      </c>
      <c r="E45" s="32"/>
      <c r="F45" s="33"/>
      <c r="G45" s="34"/>
      <c r="H45" s="35"/>
      <c r="I45" s="28"/>
    </row>
    <row r="46" spans="1:9" x14ac:dyDescent="0.25">
      <c r="A46" s="39" t="s">
        <v>96</v>
      </c>
      <c r="B46" s="40" t="s">
        <v>97</v>
      </c>
      <c r="C46" s="41"/>
      <c r="D46" s="33"/>
      <c r="E46" s="33"/>
      <c r="F46" s="48"/>
      <c r="G46" s="34"/>
      <c r="H46" s="43"/>
    </row>
    <row r="47" spans="1:9" s="46" customFormat="1" ht="33" customHeight="1" x14ac:dyDescent="0.25">
      <c r="A47" s="36" t="s">
        <v>98</v>
      </c>
      <c r="B47" s="37" t="s">
        <v>99</v>
      </c>
      <c r="C47" s="31" t="s">
        <v>100</v>
      </c>
      <c r="D47" s="32">
        <v>1</v>
      </c>
      <c r="E47" s="32"/>
      <c r="F47" s="33"/>
      <c r="G47" s="34"/>
      <c r="H47" s="35"/>
    </row>
    <row r="48" spans="1:9" x14ac:dyDescent="0.25">
      <c r="A48" s="39"/>
      <c r="B48" s="40" t="s">
        <v>101</v>
      </c>
      <c r="C48" s="41"/>
      <c r="D48" s="33"/>
      <c r="E48" s="33"/>
      <c r="F48" s="42"/>
      <c r="G48" s="34"/>
      <c r="H48" s="43"/>
    </row>
    <row r="49" spans="1:12" s="46" customFormat="1" collapsed="1" x14ac:dyDescent="0.2">
      <c r="A49" s="39" t="s">
        <v>102</v>
      </c>
      <c r="B49" s="40" t="s">
        <v>103</v>
      </c>
      <c r="C49" s="44"/>
      <c r="D49" s="33"/>
      <c r="E49" s="33"/>
      <c r="F49" s="45"/>
      <c r="G49" s="34"/>
      <c r="H49" s="43"/>
    </row>
    <row r="50" spans="1:12" s="46" customFormat="1" x14ac:dyDescent="0.2">
      <c r="A50" s="39" t="s">
        <v>104</v>
      </c>
      <c r="B50" s="40" t="s">
        <v>105</v>
      </c>
      <c r="C50" s="44"/>
      <c r="D50" s="33"/>
      <c r="E50" s="33"/>
      <c r="F50" s="45"/>
      <c r="G50" s="34"/>
      <c r="H50" s="43"/>
    </row>
    <row r="51" spans="1:12" s="46" customFormat="1" ht="48.75" customHeight="1" x14ac:dyDescent="0.25">
      <c r="A51" s="36" t="s">
        <v>106</v>
      </c>
      <c r="B51" s="37" t="s">
        <v>107</v>
      </c>
      <c r="C51" s="31" t="s">
        <v>19</v>
      </c>
      <c r="D51" s="32">
        <v>131.29</v>
      </c>
      <c r="E51" s="32"/>
      <c r="F51" s="33"/>
      <c r="G51" s="34"/>
      <c r="H51" s="35"/>
      <c r="I51" s="49"/>
    </row>
    <row r="52" spans="1:12" s="46" customFormat="1" ht="47.25" customHeight="1" x14ac:dyDescent="0.25">
      <c r="A52" s="36" t="s">
        <v>108</v>
      </c>
      <c r="B52" s="37" t="s">
        <v>109</v>
      </c>
      <c r="C52" s="31" t="s">
        <v>78</v>
      </c>
      <c r="D52" s="32">
        <v>1.75</v>
      </c>
      <c r="E52" s="32"/>
      <c r="F52" s="33"/>
      <c r="G52" s="34"/>
      <c r="H52" s="35"/>
    </row>
    <row r="53" spans="1:12" s="46" customFormat="1" ht="45.75" customHeight="1" x14ac:dyDescent="0.25">
      <c r="A53" s="36" t="s">
        <v>110</v>
      </c>
      <c r="B53" s="37" t="s">
        <v>111</v>
      </c>
      <c r="C53" s="31" t="s">
        <v>78</v>
      </c>
      <c r="D53" s="32">
        <v>12.3</v>
      </c>
      <c r="E53" s="32"/>
      <c r="F53" s="33"/>
      <c r="G53" s="34"/>
      <c r="H53" s="35"/>
    </row>
    <row r="54" spans="1:12" ht="36.75" customHeight="1" x14ac:dyDescent="0.25">
      <c r="A54" s="36" t="s">
        <v>112</v>
      </c>
      <c r="B54" s="37" t="s">
        <v>113</v>
      </c>
      <c r="C54" s="31" t="s">
        <v>114</v>
      </c>
      <c r="D54" s="32">
        <v>390</v>
      </c>
      <c r="E54" s="32"/>
      <c r="F54" s="33"/>
      <c r="G54" s="34"/>
      <c r="H54" s="35"/>
      <c r="I54" s="47"/>
    </row>
    <row r="55" spans="1:12" ht="36" customHeight="1" x14ac:dyDescent="0.25">
      <c r="A55" s="36" t="s">
        <v>115</v>
      </c>
      <c r="B55" s="37" t="s">
        <v>116</v>
      </c>
      <c r="C55" s="31" t="s">
        <v>114</v>
      </c>
      <c r="D55" s="32">
        <v>345</v>
      </c>
      <c r="E55" s="32"/>
      <c r="F55" s="33"/>
      <c r="G55" s="34"/>
      <c r="H55" s="35"/>
      <c r="I55" s="47"/>
      <c r="L55" s="2"/>
    </row>
    <row r="56" spans="1:12" ht="33" customHeight="1" x14ac:dyDescent="0.25">
      <c r="A56" s="36" t="s">
        <v>117</v>
      </c>
      <c r="B56" s="37" t="s">
        <v>118</v>
      </c>
      <c r="C56" s="31" t="s">
        <v>19</v>
      </c>
      <c r="D56" s="32">
        <v>122.85</v>
      </c>
      <c r="E56" s="32"/>
      <c r="F56" s="33"/>
      <c r="G56" s="34"/>
      <c r="H56" s="35"/>
      <c r="I56" s="46"/>
      <c r="K56" s="46"/>
    </row>
    <row r="57" spans="1:12" ht="36" customHeight="1" x14ac:dyDescent="0.25">
      <c r="A57" s="36" t="s">
        <v>119</v>
      </c>
      <c r="B57" s="37" t="s">
        <v>120</v>
      </c>
      <c r="C57" s="31" t="s">
        <v>114</v>
      </c>
      <c r="D57" s="32">
        <v>270.27</v>
      </c>
      <c r="E57" s="32"/>
      <c r="F57" s="33"/>
      <c r="G57" s="34"/>
      <c r="H57" s="35"/>
      <c r="I57" s="46"/>
      <c r="K57" s="46"/>
    </row>
    <row r="58" spans="1:12" ht="51.75" customHeight="1" x14ac:dyDescent="0.25">
      <c r="A58" s="36" t="s">
        <v>121</v>
      </c>
      <c r="B58" s="37" t="s">
        <v>122</v>
      </c>
      <c r="C58" s="31" t="s">
        <v>19</v>
      </c>
      <c r="D58" s="32">
        <v>8.0500000000000007</v>
      </c>
      <c r="E58" s="32"/>
      <c r="F58" s="33"/>
      <c r="G58" s="34"/>
      <c r="H58" s="35"/>
      <c r="I58" s="46"/>
      <c r="K58" s="46"/>
    </row>
    <row r="59" spans="1:12" ht="55.5" customHeight="1" x14ac:dyDescent="0.25">
      <c r="A59" s="36" t="s">
        <v>123</v>
      </c>
      <c r="B59" s="37" t="s">
        <v>124</v>
      </c>
      <c r="C59" s="31" t="s">
        <v>19</v>
      </c>
      <c r="D59" s="32">
        <v>24.15</v>
      </c>
      <c r="E59" s="32"/>
      <c r="F59" s="33"/>
      <c r="G59" s="34"/>
      <c r="H59" s="35"/>
      <c r="I59" s="46"/>
      <c r="K59" s="46"/>
    </row>
    <row r="60" spans="1:12" s="46" customFormat="1" x14ac:dyDescent="0.2">
      <c r="A60" s="39" t="s">
        <v>125</v>
      </c>
      <c r="B60" s="40" t="s">
        <v>126</v>
      </c>
      <c r="C60" s="44"/>
      <c r="D60" s="33"/>
      <c r="E60" s="50"/>
      <c r="F60" s="50"/>
      <c r="G60" s="34"/>
      <c r="H60" s="43"/>
    </row>
    <row r="61" spans="1:12" s="46" customFormat="1" ht="57.75" customHeight="1" x14ac:dyDescent="0.25">
      <c r="A61" s="36" t="s">
        <v>127</v>
      </c>
      <c r="B61" s="37" t="s">
        <v>128</v>
      </c>
      <c r="C61" s="31" t="s">
        <v>19</v>
      </c>
      <c r="D61" s="32">
        <v>241.71</v>
      </c>
      <c r="E61" s="32"/>
      <c r="F61" s="33"/>
      <c r="G61" s="34"/>
      <c r="H61" s="35"/>
    </row>
    <row r="62" spans="1:12" ht="36" customHeight="1" x14ac:dyDescent="0.25">
      <c r="A62" s="36" t="s">
        <v>129</v>
      </c>
      <c r="B62" s="37" t="s">
        <v>113</v>
      </c>
      <c r="C62" s="31" t="s">
        <v>114</v>
      </c>
      <c r="D62" s="32">
        <v>728</v>
      </c>
      <c r="E62" s="32"/>
      <c r="F62" s="33"/>
      <c r="G62" s="34"/>
      <c r="H62" s="35"/>
      <c r="I62" s="2"/>
    </row>
    <row r="63" spans="1:12" ht="36" customHeight="1" x14ac:dyDescent="0.25">
      <c r="A63" s="36" t="s">
        <v>130</v>
      </c>
      <c r="B63" s="37" t="s">
        <v>131</v>
      </c>
      <c r="C63" s="31" t="s">
        <v>114</v>
      </c>
      <c r="D63" s="32">
        <v>541</v>
      </c>
      <c r="E63" s="32"/>
      <c r="F63" s="33"/>
      <c r="G63" s="34"/>
      <c r="H63" s="35"/>
    </row>
    <row r="64" spans="1:12" ht="50.25" customHeight="1" x14ac:dyDescent="0.25">
      <c r="A64" s="36" t="s">
        <v>132</v>
      </c>
      <c r="B64" s="37" t="s">
        <v>133</v>
      </c>
      <c r="C64" s="31" t="s">
        <v>78</v>
      </c>
      <c r="D64" s="32">
        <v>30.54</v>
      </c>
      <c r="E64" s="32"/>
      <c r="F64" s="33"/>
      <c r="G64" s="34"/>
      <c r="H64" s="35"/>
    </row>
    <row r="65" spans="1:10" x14ac:dyDescent="0.25">
      <c r="A65" s="39"/>
      <c r="B65" s="40" t="s">
        <v>134</v>
      </c>
      <c r="C65" s="41"/>
      <c r="D65" s="33"/>
      <c r="E65" s="33"/>
      <c r="F65" s="42"/>
      <c r="G65" s="34"/>
      <c r="H65" s="43"/>
    </row>
    <row r="66" spans="1:10" x14ac:dyDescent="0.2">
      <c r="A66" s="39" t="s">
        <v>135</v>
      </c>
      <c r="B66" s="40" t="s">
        <v>136</v>
      </c>
      <c r="C66" s="44"/>
      <c r="D66" s="33"/>
      <c r="E66" s="33"/>
      <c r="F66" s="45"/>
      <c r="G66" s="34"/>
      <c r="H66" s="43"/>
    </row>
    <row r="67" spans="1:10" x14ac:dyDescent="0.2">
      <c r="A67" s="39" t="s">
        <v>137</v>
      </c>
      <c r="B67" s="40" t="s">
        <v>138</v>
      </c>
      <c r="C67" s="44"/>
      <c r="D67" s="33"/>
      <c r="E67" s="33"/>
      <c r="F67" s="45"/>
      <c r="G67" s="34"/>
      <c r="H67" s="43"/>
    </row>
    <row r="68" spans="1:10" ht="47.25" customHeight="1" x14ac:dyDescent="0.25">
      <c r="A68" s="36" t="s">
        <v>139</v>
      </c>
      <c r="B68" s="37" t="s">
        <v>140</v>
      </c>
      <c r="C68" s="31" t="s">
        <v>19</v>
      </c>
      <c r="D68" s="32">
        <v>26.16</v>
      </c>
      <c r="E68" s="32"/>
      <c r="F68" s="33"/>
      <c r="G68" s="34"/>
      <c r="H68" s="35"/>
      <c r="I68" s="28"/>
    </row>
    <row r="69" spans="1:10" ht="43.5" customHeight="1" x14ac:dyDescent="0.25">
      <c r="A69" s="36" t="s">
        <v>141</v>
      </c>
      <c r="B69" s="37" t="s">
        <v>142</v>
      </c>
      <c r="C69" s="31" t="s">
        <v>19</v>
      </c>
      <c r="D69" s="32">
        <v>2.56</v>
      </c>
      <c r="E69" s="32"/>
      <c r="F69" s="33"/>
      <c r="G69" s="34"/>
      <c r="H69" s="35"/>
      <c r="I69" s="28"/>
    </row>
    <row r="70" spans="1:10" x14ac:dyDescent="0.25">
      <c r="A70" s="39" t="s">
        <v>143</v>
      </c>
      <c r="B70" s="30" t="s">
        <v>144</v>
      </c>
      <c r="C70" s="31"/>
      <c r="D70" s="32"/>
      <c r="E70" s="32"/>
      <c r="F70" s="33"/>
      <c r="G70" s="34"/>
      <c r="H70" s="43"/>
    </row>
    <row r="71" spans="1:10" ht="35.25" customHeight="1" x14ac:dyDescent="0.25">
      <c r="A71" s="36" t="s">
        <v>145</v>
      </c>
      <c r="B71" s="37" t="s">
        <v>146</v>
      </c>
      <c r="C71" s="31" t="s">
        <v>19</v>
      </c>
      <c r="D71" s="32">
        <v>51.56</v>
      </c>
      <c r="E71" s="32"/>
      <c r="F71" s="33"/>
      <c r="G71" s="34"/>
      <c r="H71" s="35"/>
      <c r="I71" s="28"/>
    </row>
    <row r="72" spans="1:10" ht="15" customHeight="1" x14ac:dyDescent="0.25">
      <c r="A72" s="39" t="s">
        <v>147</v>
      </c>
      <c r="B72" s="30" t="s">
        <v>148</v>
      </c>
      <c r="C72" s="31"/>
      <c r="D72" s="32"/>
      <c r="E72" s="32"/>
      <c r="F72" s="33"/>
      <c r="G72" s="34"/>
      <c r="H72" s="51"/>
    </row>
    <row r="73" spans="1:10" ht="50.25" customHeight="1" x14ac:dyDescent="0.25">
      <c r="A73" s="36" t="s">
        <v>149</v>
      </c>
      <c r="B73" s="37" t="s">
        <v>150</v>
      </c>
      <c r="C73" s="31" t="s">
        <v>78</v>
      </c>
      <c r="D73" s="32">
        <v>1.56</v>
      </c>
      <c r="E73" s="32"/>
      <c r="F73" s="33"/>
      <c r="G73" s="34"/>
      <c r="H73" s="35"/>
      <c r="I73" s="52" t="s">
        <v>151</v>
      </c>
    </row>
    <row r="74" spans="1:10" ht="15" customHeight="1" x14ac:dyDescent="0.25">
      <c r="A74" s="39" t="s">
        <v>152</v>
      </c>
      <c r="B74" s="30" t="s">
        <v>153</v>
      </c>
      <c r="C74" s="31"/>
      <c r="D74" s="32"/>
      <c r="E74" s="32"/>
      <c r="F74" s="33"/>
      <c r="G74" s="34"/>
      <c r="H74" s="43"/>
    </row>
    <row r="75" spans="1:10" ht="68.25" customHeight="1" x14ac:dyDescent="0.25">
      <c r="A75" s="36" t="s">
        <v>154</v>
      </c>
      <c r="B75" s="37" t="s">
        <v>155</v>
      </c>
      <c r="C75" s="31" t="s">
        <v>19</v>
      </c>
      <c r="D75" s="32">
        <v>315.43</v>
      </c>
      <c r="E75" s="32"/>
      <c r="F75" s="33"/>
      <c r="G75" s="34"/>
      <c r="H75" s="35"/>
    </row>
    <row r="76" spans="1:10" s="54" customFormat="1" ht="69" customHeight="1" x14ac:dyDescent="0.25">
      <c r="A76" s="36" t="s">
        <v>156</v>
      </c>
      <c r="B76" s="37" t="s">
        <v>157</v>
      </c>
      <c r="C76" s="31" t="s">
        <v>19</v>
      </c>
      <c r="D76" s="32">
        <v>55.1</v>
      </c>
      <c r="E76" s="32"/>
      <c r="F76" s="33"/>
      <c r="G76" s="34"/>
      <c r="H76" s="35"/>
      <c r="I76" s="49"/>
      <c r="J76" s="53"/>
    </row>
    <row r="77" spans="1:10" x14ac:dyDescent="0.25">
      <c r="A77" s="39" t="s">
        <v>158</v>
      </c>
      <c r="B77" s="30" t="s">
        <v>159</v>
      </c>
      <c r="C77" s="31"/>
      <c r="D77" s="32"/>
      <c r="E77" s="32"/>
      <c r="F77" s="33"/>
      <c r="G77" s="34"/>
      <c r="H77" s="43"/>
    </row>
    <row r="78" spans="1:10" s="54" customFormat="1" ht="48.75" customHeight="1" x14ac:dyDescent="0.25">
      <c r="A78" s="36" t="s">
        <v>160</v>
      </c>
      <c r="B78" s="37" t="s">
        <v>161</v>
      </c>
      <c r="C78" s="31" t="s">
        <v>53</v>
      </c>
      <c r="D78" s="32">
        <v>147</v>
      </c>
      <c r="E78" s="32"/>
      <c r="F78" s="33"/>
      <c r="G78" s="34"/>
      <c r="H78" s="35"/>
      <c r="I78" s="52"/>
    </row>
    <row r="79" spans="1:10" s="54" customFormat="1" ht="48.75" customHeight="1" x14ac:dyDescent="0.25">
      <c r="A79" s="36" t="s">
        <v>162</v>
      </c>
      <c r="B79" s="37" t="s">
        <v>163</v>
      </c>
      <c r="C79" s="31" t="s">
        <v>19</v>
      </c>
      <c r="D79" s="32">
        <v>50.67</v>
      </c>
      <c r="E79" s="32"/>
      <c r="F79" s="33"/>
      <c r="G79" s="34"/>
      <c r="H79" s="35"/>
      <c r="I79" s="52"/>
    </row>
    <row r="80" spans="1:10" ht="49.5" customHeight="1" x14ac:dyDescent="0.25">
      <c r="A80" s="36" t="s">
        <v>164</v>
      </c>
      <c r="B80" s="37" t="s">
        <v>165</v>
      </c>
      <c r="C80" s="31" t="s">
        <v>19</v>
      </c>
      <c r="D80" s="32">
        <v>6</v>
      </c>
      <c r="E80" s="32"/>
      <c r="F80" s="33"/>
      <c r="G80" s="34"/>
      <c r="H80" s="35"/>
      <c r="I80" s="52"/>
    </row>
    <row r="81" spans="1:10" x14ac:dyDescent="0.25">
      <c r="A81" s="39"/>
      <c r="B81" s="40" t="s">
        <v>166</v>
      </c>
      <c r="C81" s="41"/>
      <c r="D81" s="33"/>
      <c r="E81" s="33"/>
      <c r="F81" s="42"/>
      <c r="G81" s="34"/>
      <c r="H81" s="43"/>
    </row>
    <row r="82" spans="1:10" s="46" customFormat="1" collapsed="1" x14ac:dyDescent="0.2">
      <c r="A82" s="39" t="s">
        <v>167</v>
      </c>
      <c r="B82" s="40" t="s">
        <v>168</v>
      </c>
      <c r="C82" s="44"/>
      <c r="D82" s="33"/>
      <c r="E82" s="33"/>
      <c r="F82" s="45"/>
      <c r="G82" s="34"/>
      <c r="H82" s="43"/>
    </row>
    <row r="83" spans="1:10" s="46" customFormat="1" x14ac:dyDescent="0.2">
      <c r="A83" s="39" t="s">
        <v>169</v>
      </c>
      <c r="B83" s="40" t="s">
        <v>170</v>
      </c>
      <c r="C83" s="44"/>
      <c r="D83" s="33"/>
      <c r="E83" s="33"/>
      <c r="F83" s="45"/>
      <c r="G83" s="34"/>
      <c r="H83" s="43"/>
    </row>
    <row r="84" spans="1:10" ht="34.5" customHeight="1" x14ac:dyDescent="0.25">
      <c r="A84" s="36" t="s">
        <v>171</v>
      </c>
      <c r="B84" s="37" t="s">
        <v>172</v>
      </c>
      <c r="C84" s="31" t="s">
        <v>36</v>
      </c>
      <c r="D84" s="32">
        <v>20.3</v>
      </c>
      <c r="E84" s="32"/>
      <c r="F84" s="33"/>
      <c r="G84" s="34"/>
      <c r="H84" s="35"/>
      <c r="I84" s="46"/>
    </row>
    <row r="85" spans="1:10" ht="34.5" customHeight="1" x14ac:dyDescent="0.25">
      <c r="A85" s="36" t="s">
        <v>173</v>
      </c>
      <c r="B85" s="37" t="s">
        <v>174</v>
      </c>
      <c r="C85" s="31" t="s">
        <v>36</v>
      </c>
      <c r="D85" s="32">
        <v>30.6</v>
      </c>
      <c r="E85" s="32"/>
      <c r="F85" s="33"/>
      <c r="G85" s="34"/>
      <c r="H85" s="35"/>
      <c r="I85" s="46"/>
    </row>
    <row r="86" spans="1:10" x14ac:dyDescent="0.2">
      <c r="A86" s="39" t="s">
        <v>175</v>
      </c>
      <c r="B86" s="40" t="s">
        <v>170</v>
      </c>
      <c r="C86" s="44"/>
      <c r="D86" s="33"/>
      <c r="E86" s="33"/>
      <c r="F86" s="45"/>
      <c r="G86" s="34"/>
      <c r="H86" s="43"/>
      <c r="I86" s="46"/>
    </row>
    <row r="87" spans="1:10" ht="63.75" x14ac:dyDescent="0.25">
      <c r="A87" s="36" t="s">
        <v>176</v>
      </c>
      <c r="B87" s="37" t="s">
        <v>177</v>
      </c>
      <c r="C87" s="31" t="s">
        <v>53</v>
      </c>
      <c r="D87" s="32">
        <v>1</v>
      </c>
      <c r="E87" s="32"/>
      <c r="F87" s="33"/>
      <c r="G87" s="34"/>
      <c r="H87" s="35"/>
      <c r="I87" s="46"/>
    </row>
    <row r="88" spans="1:10" x14ac:dyDescent="0.25">
      <c r="A88" s="39"/>
      <c r="B88" s="40" t="s">
        <v>178</v>
      </c>
      <c r="C88" s="41"/>
      <c r="D88" s="33"/>
      <c r="E88" s="33"/>
      <c r="F88" s="42"/>
      <c r="G88" s="34"/>
      <c r="H88" s="43"/>
    </row>
    <row r="89" spans="1:10" x14ac:dyDescent="0.25">
      <c r="A89" s="55" t="s">
        <v>179</v>
      </c>
      <c r="B89" s="40" t="s">
        <v>180</v>
      </c>
      <c r="C89" s="31"/>
      <c r="D89" s="32"/>
      <c r="E89" s="32"/>
      <c r="F89" s="33"/>
      <c r="G89" s="34"/>
      <c r="H89" s="51"/>
    </row>
    <row r="90" spans="1:10" s="58" customFormat="1" x14ac:dyDescent="0.25">
      <c r="A90" s="39" t="s">
        <v>181</v>
      </c>
      <c r="B90" s="40" t="s">
        <v>182</v>
      </c>
      <c r="C90" s="31"/>
      <c r="D90" s="56"/>
      <c r="E90" s="32"/>
      <c r="F90" s="32"/>
      <c r="G90" s="57"/>
      <c r="H90" s="43"/>
    </row>
    <row r="91" spans="1:10" ht="48" customHeight="1" x14ac:dyDescent="0.25">
      <c r="A91" s="36" t="s">
        <v>183</v>
      </c>
      <c r="B91" s="37" t="s">
        <v>184</v>
      </c>
      <c r="C91" s="31" t="s">
        <v>19</v>
      </c>
      <c r="D91" s="32">
        <v>24.71</v>
      </c>
      <c r="E91" s="32"/>
      <c r="F91" s="33"/>
      <c r="G91" s="34"/>
      <c r="H91" s="35"/>
      <c r="J91" s="28"/>
    </row>
    <row r="92" spans="1:10" s="58" customFormat="1" x14ac:dyDescent="0.25">
      <c r="A92" s="39" t="s">
        <v>185</v>
      </c>
      <c r="B92" s="40" t="s">
        <v>186</v>
      </c>
      <c r="C92" s="31"/>
      <c r="D92" s="56"/>
      <c r="E92" s="32"/>
      <c r="F92" s="32"/>
      <c r="G92" s="57"/>
      <c r="H92" s="43"/>
      <c r="I92" s="2"/>
    </row>
    <row r="93" spans="1:10" s="54" customFormat="1" ht="47.25" customHeight="1" x14ac:dyDescent="0.25">
      <c r="A93" s="36" t="s">
        <v>187</v>
      </c>
      <c r="B93" s="37" t="s">
        <v>188</v>
      </c>
      <c r="C93" s="31" t="s">
        <v>19</v>
      </c>
      <c r="D93" s="32">
        <v>1.6</v>
      </c>
      <c r="E93" s="32"/>
      <c r="F93" s="33"/>
      <c r="G93" s="34"/>
      <c r="H93" s="35"/>
      <c r="I93" s="59"/>
    </row>
    <row r="94" spans="1:10" s="58" customFormat="1" x14ac:dyDescent="0.25">
      <c r="A94" s="39" t="s">
        <v>189</v>
      </c>
      <c r="B94" s="40" t="s">
        <v>190</v>
      </c>
      <c r="C94" s="31"/>
      <c r="D94" s="56"/>
      <c r="E94" s="32"/>
      <c r="F94" s="32"/>
      <c r="G94" s="57"/>
      <c r="H94" s="43"/>
    </row>
    <row r="95" spans="1:10" s="54" customFormat="1" ht="75.75" customHeight="1" x14ac:dyDescent="0.25">
      <c r="A95" s="36" t="s">
        <v>191</v>
      </c>
      <c r="B95" s="37" t="s">
        <v>192</v>
      </c>
      <c r="C95" s="31" t="s">
        <v>19</v>
      </c>
      <c r="D95" s="32">
        <v>14.02</v>
      </c>
      <c r="E95" s="32"/>
      <c r="F95" s="33"/>
      <c r="G95" s="34"/>
      <c r="H95" s="35"/>
      <c r="I95" s="28"/>
    </row>
    <row r="96" spans="1:10" s="54" customFormat="1" ht="75.75" customHeight="1" x14ac:dyDescent="0.25">
      <c r="A96" s="36" t="s">
        <v>193</v>
      </c>
      <c r="B96" s="37" t="s">
        <v>194</v>
      </c>
      <c r="C96" s="31" t="s">
        <v>19</v>
      </c>
      <c r="D96" s="32">
        <v>6.76</v>
      </c>
      <c r="E96" s="32"/>
      <c r="F96" s="33"/>
      <c r="G96" s="34"/>
      <c r="H96" s="35"/>
      <c r="I96" s="28"/>
    </row>
    <row r="97" spans="1:10" s="54" customFormat="1" ht="57" customHeight="1" x14ac:dyDescent="0.25">
      <c r="A97" s="36" t="s">
        <v>195</v>
      </c>
      <c r="B97" s="37" t="s">
        <v>196</v>
      </c>
      <c r="C97" s="31" t="s">
        <v>19</v>
      </c>
      <c r="D97" s="32">
        <v>0.8</v>
      </c>
      <c r="E97" s="32"/>
      <c r="F97" s="33"/>
      <c r="G97" s="34"/>
      <c r="H97" s="35"/>
      <c r="I97" s="28"/>
    </row>
    <row r="98" spans="1:10" x14ac:dyDescent="0.25">
      <c r="A98" s="39" t="s">
        <v>197</v>
      </c>
      <c r="B98" s="30" t="s">
        <v>159</v>
      </c>
      <c r="C98" s="31"/>
      <c r="D98" s="32"/>
      <c r="E98" s="32"/>
      <c r="F98" s="33"/>
      <c r="G98" s="34"/>
      <c r="H98" s="43"/>
    </row>
    <row r="99" spans="1:10" ht="44.25" customHeight="1" x14ac:dyDescent="0.25">
      <c r="A99" s="36" t="s">
        <v>198</v>
      </c>
      <c r="B99" s="37" t="s">
        <v>199</v>
      </c>
      <c r="C99" s="31" t="s">
        <v>53</v>
      </c>
      <c r="D99" s="32">
        <v>3</v>
      </c>
      <c r="E99" s="32"/>
      <c r="F99" s="33"/>
      <c r="G99" s="34"/>
      <c r="H99" s="35"/>
    </row>
    <row r="100" spans="1:10" ht="39" customHeight="1" x14ac:dyDescent="0.25">
      <c r="A100" s="36" t="s">
        <v>200</v>
      </c>
      <c r="B100" s="37" t="s">
        <v>201</v>
      </c>
      <c r="C100" s="31" t="s">
        <v>19</v>
      </c>
      <c r="D100" s="32">
        <v>2.16</v>
      </c>
      <c r="E100" s="32"/>
      <c r="F100" s="33"/>
      <c r="G100" s="34"/>
      <c r="H100" s="35"/>
    </row>
    <row r="101" spans="1:10" x14ac:dyDescent="0.25">
      <c r="A101" s="39"/>
      <c r="B101" s="40" t="s">
        <v>202</v>
      </c>
      <c r="C101" s="41"/>
      <c r="D101" s="33"/>
      <c r="E101" s="33"/>
      <c r="F101" s="60"/>
      <c r="G101" s="34"/>
      <c r="H101" s="43"/>
    </row>
    <row r="102" spans="1:10" x14ac:dyDescent="0.2">
      <c r="A102" s="39" t="s">
        <v>203</v>
      </c>
      <c r="B102" s="40" t="s">
        <v>204</v>
      </c>
      <c r="C102" s="44"/>
      <c r="D102" s="33"/>
      <c r="E102" s="33"/>
      <c r="F102" s="45"/>
      <c r="G102" s="34"/>
      <c r="H102" s="43"/>
    </row>
    <row r="103" spans="1:10" x14ac:dyDescent="0.2">
      <c r="A103" s="39" t="s">
        <v>205</v>
      </c>
      <c r="B103" s="40" t="s">
        <v>206</v>
      </c>
      <c r="C103" s="44"/>
      <c r="D103" s="33"/>
      <c r="E103" s="33"/>
      <c r="F103" s="45"/>
      <c r="G103" s="34"/>
      <c r="H103" s="43"/>
    </row>
    <row r="104" spans="1:10" ht="30.75" customHeight="1" x14ac:dyDescent="0.25">
      <c r="A104" s="36" t="s">
        <v>207</v>
      </c>
      <c r="B104" s="37" t="s">
        <v>208</v>
      </c>
      <c r="C104" s="31" t="s">
        <v>19</v>
      </c>
      <c r="D104" s="32">
        <v>1.6</v>
      </c>
      <c r="E104" s="32"/>
      <c r="F104" s="33"/>
      <c r="G104" s="34"/>
      <c r="H104" s="35"/>
    </row>
    <row r="105" spans="1:10" x14ac:dyDescent="0.2">
      <c r="A105" s="39" t="s">
        <v>209</v>
      </c>
      <c r="B105" s="40" t="s">
        <v>210</v>
      </c>
      <c r="C105" s="44"/>
      <c r="D105" s="33"/>
      <c r="E105" s="33"/>
      <c r="F105" s="45"/>
      <c r="G105" s="34"/>
      <c r="H105" s="43"/>
      <c r="J105" s="2"/>
    </row>
    <row r="106" spans="1:10" ht="44.25" customHeight="1" x14ac:dyDescent="0.25">
      <c r="A106" s="36" t="s">
        <v>211</v>
      </c>
      <c r="B106" s="37" t="s">
        <v>212</v>
      </c>
      <c r="C106" s="31" t="s">
        <v>19</v>
      </c>
      <c r="D106" s="32">
        <v>6</v>
      </c>
      <c r="E106" s="32"/>
      <c r="F106" s="33"/>
      <c r="G106" s="34"/>
      <c r="H106" s="35"/>
    </row>
    <row r="107" spans="1:10" x14ac:dyDescent="0.2">
      <c r="A107" s="39"/>
      <c r="B107" s="40" t="s">
        <v>213</v>
      </c>
      <c r="C107" s="44"/>
      <c r="D107" s="33"/>
      <c r="E107" s="33"/>
      <c r="F107" s="60"/>
      <c r="G107" s="34"/>
      <c r="H107" s="43"/>
    </row>
    <row r="108" spans="1:10" x14ac:dyDescent="0.2">
      <c r="A108" s="39" t="s">
        <v>214</v>
      </c>
      <c r="B108" s="40" t="s">
        <v>215</v>
      </c>
      <c r="C108" s="44"/>
      <c r="D108" s="33"/>
      <c r="E108" s="33"/>
      <c r="F108" s="45"/>
      <c r="G108" s="34"/>
      <c r="H108" s="43"/>
    </row>
    <row r="109" spans="1:10" x14ac:dyDescent="0.2">
      <c r="A109" s="39" t="s">
        <v>216</v>
      </c>
      <c r="B109" s="40" t="s">
        <v>217</v>
      </c>
      <c r="C109" s="44"/>
      <c r="D109" s="33"/>
      <c r="E109" s="33"/>
      <c r="F109" s="45"/>
      <c r="G109" s="34"/>
      <c r="H109" s="43"/>
    </row>
    <row r="110" spans="1:10" ht="58.5" customHeight="1" x14ac:dyDescent="0.25">
      <c r="A110" s="36" t="s">
        <v>218</v>
      </c>
      <c r="B110" s="37" t="s">
        <v>219</v>
      </c>
      <c r="C110" s="31" t="s">
        <v>19</v>
      </c>
      <c r="D110" s="32">
        <v>168.92</v>
      </c>
      <c r="E110" s="32"/>
      <c r="F110" s="33"/>
      <c r="G110" s="34"/>
      <c r="H110" s="35"/>
      <c r="I110" s="20"/>
    </row>
    <row r="111" spans="1:10" ht="13.5" customHeight="1" x14ac:dyDescent="0.2">
      <c r="A111" s="39" t="s">
        <v>220</v>
      </c>
      <c r="B111" s="40" t="s">
        <v>221</v>
      </c>
      <c r="C111" s="44"/>
      <c r="D111" s="33"/>
      <c r="E111" s="33"/>
      <c r="F111" s="45"/>
      <c r="G111" s="34"/>
      <c r="H111" s="43"/>
    </row>
    <row r="112" spans="1:10" ht="36.75" customHeight="1" x14ac:dyDescent="0.25">
      <c r="A112" s="36" t="s">
        <v>222</v>
      </c>
      <c r="B112" s="37" t="s">
        <v>223</v>
      </c>
      <c r="C112" s="31" t="s">
        <v>19</v>
      </c>
      <c r="D112" s="32">
        <v>168.92</v>
      </c>
      <c r="E112" s="32"/>
      <c r="F112" s="33"/>
      <c r="G112" s="34"/>
      <c r="H112" s="35"/>
      <c r="I112" s="20"/>
    </row>
    <row r="113" spans="1:9" ht="15.75" customHeight="1" x14ac:dyDescent="0.2">
      <c r="A113" s="39" t="s">
        <v>224</v>
      </c>
      <c r="B113" s="40" t="s">
        <v>225</v>
      </c>
      <c r="C113" s="44"/>
      <c r="D113" s="33"/>
      <c r="E113" s="33"/>
      <c r="F113" s="45"/>
      <c r="G113" s="34"/>
      <c r="H113" s="43"/>
    </row>
    <row r="114" spans="1:9" s="54" customFormat="1" ht="45.75" customHeight="1" x14ac:dyDescent="0.25">
      <c r="A114" s="36" t="s">
        <v>226</v>
      </c>
      <c r="B114" s="37" t="s">
        <v>227</v>
      </c>
      <c r="C114" s="31" t="s">
        <v>36</v>
      </c>
      <c r="D114" s="32">
        <v>28.39</v>
      </c>
      <c r="E114" s="32"/>
      <c r="F114" s="33"/>
      <c r="G114" s="34"/>
      <c r="H114" s="35"/>
      <c r="I114" s="1"/>
    </row>
    <row r="115" spans="1:9" s="54" customFormat="1" x14ac:dyDescent="0.2">
      <c r="A115" s="39" t="s">
        <v>228</v>
      </c>
      <c r="B115" s="40" t="s">
        <v>229</v>
      </c>
      <c r="C115" s="44"/>
      <c r="D115" s="33"/>
      <c r="E115" s="33"/>
      <c r="F115" s="45"/>
      <c r="G115" s="34"/>
      <c r="H115" s="43"/>
      <c r="I115" s="1"/>
    </row>
    <row r="116" spans="1:9" s="54" customFormat="1" ht="62.25" customHeight="1" x14ac:dyDescent="0.25">
      <c r="A116" s="36" t="s">
        <v>230</v>
      </c>
      <c r="B116" s="37" t="s">
        <v>231</v>
      </c>
      <c r="C116" s="31" t="s">
        <v>19</v>
      </c>
      <c r="D116" s="32">
        <v>0.82</v>
      </c>
      <c r="E116" s="32"/>
      <c r="F116" s="33"/>
      <c r="G116" s="34"/>
      <c r="H116" s="35"/>
      <c r="I116" s="1"/>
    </row>
    <row r="117" spans="1:9" s="54" customFormat="1" ht="45.75" customHeight="1" x14ac:dyDescent="0.25">
      <c r="A117" s="36" t="s">
        <v>232</v>
      </c>
      <c r="B117" s="37" t="s">
        <v>113</v>
      </c>
      <c r="C117" s="31" t="s">
        <v>114</v>
      </c>
      <c r="D117" s="32">
        <v>1.18</v>
      </c>
      <c r="E117" s="32"/>
      <c r="F117" s="33"/>
      <c r="G117" s="34"/>
      <c r="H117" s="35"/>
      <c r="I117" s="1"/>
    </row>
    <row r="118" spans="1:9" s="54" customFormat="1" ht="45.75" customHeight="1" x14ac:dyDescent="0.25">
      <c r="A118" s="36" t="s">
        <v>233</v>
      </c>
      <c r="B118" s="37" t="s">
        <v>234</v>
      </c>
      <c r="C118" s="31" t="s">
        <v>78</v>
      </c>
      <c r="D118" s="32">
        <v>0.06</v>
      </c>
      <c r="E118" s="32"/>
      <c r="F118" s="33"/>
      <c r="G118" s="34"/>
      <c r="H118" s="35"/>
      <c r="I118" s="1"/>
    </row>
    <row r="119" spans="1:9" s="54" customFormat="1" ht="51" x14ac:dyDescent="0.25">
      <c r="A119" s="36" t="s">
        <v>235</v>
      </c>
      <c r="B119" s="37" t="s">
        <v>236</v>
      </c>
      <c r="C119" s="31" t="s">
        <v>53</v>
      </c>
      <c r="D119" s="32">
        <v>9</v>
      </c>
      <c r="E119" s="32"/>
      <c r="F119" s="33"/>
      <c r="G119" s="34"/>
      <c r="H119" s="35"/>
      <c r="I119" s="1"/>
    </row>
    <row r="120" spans="1:9" s="54" customFormat="1" ht="45.75" customHeight="1" x14ac:dyDescent="0.25">
      <c r="A120" s="36" t="s">
        <v>237</v>
      </c>
      <c r="B120" s="37" t="s">
        <v>238</v>
      </c>
      <c r="C120" s="31" t="s">
        <v>19</v>
      </c>
      <c r="D120" s="32">
        <v>1.3</v>
      </c>
      <c r="E120" s="32"/>
      <c r="F120" s="33"/>
      <c r="G120" s="34"/>
      <c r="H120" s="35"/>
      <c r="I120" s="1"/>
    </row>
    <row r="121" spans="1:9" s="54" customFormat="1" ht="51" x14ac:dyDescent="0.25">
      <c r="A121" s="36" t="s">
        <v>239</v>
      </c>
      <c r="B121" s="37" t="s">
        <v>240</v>
      </c>
      <c r="C121" s="31" t="s">
        <v>19</v>
      </c>
      <c r="D121" s="32">
        <v>0.08</v>
      </c>
      <c r="E121" s="32"/>
      <c r="F121" s="33"/>
      <c r="G121" s="34"/>
      <c r="H121" s="35"/>
      <c r="I121" s="1"/>
    </row>
    <row r="122" spans="1:9" x14ac:dyDescent="0.2">
      <c r="A122" s="39"/>
      <c r="B122" s="40" t="s">
        <v>241</v>
      </c>
      <c r="C122" s="44"/>
      <c r="D122" s="33"/>
      <c r="E122" s="33"/>
      <c r="F122" s="60"/>
      <c r="G122" s="34"/>
      <c r="H122" s="43"/>
    </row>
    <row r="123" spans="1:9" ht="15.75" customHeight="1" x14ac:dyDescent="0.2">
      <c r="A123" s="39" t="s">
        <v>242</v>
      </c>
      <c r="B123" s="40" t="s">
        <v>243</v>
      </c>
      <c r="C123" s="44"/>
      <c r="D123" s="33"/>
      <c r="E123" s="33"/>
      <c r="F123" s="45"/>
      <c r="G123" s="34"/>
      <c r="H123" s="43"/>
    </row>
    <row r="124" spans="1:9" x14ac:dyDescent="0.2">
      <c r="A124" s="39" t="s">
        <v>244</v>
      </c>
      <c r="B124" s="40" t="s">
        <v>245</v>
      </c>
      <c r="C124" s="44"/>
      <c r="D124" s="33"/>
      <c r="E124" s="33"/>
      <c r="F124" s="45"/>
      <c r="G124" s="34"/>
      <c r="H124" s="43"/>
    </row>
    <row r="125" spans="1:9" ht="51" x14ac:dyDescent="0.25">
      <c r="A125" s="36" t="s">
        <v>246</v>
      </c>
      <c r="B125" s="37" t="s">
        <v>247</v>
      </c>
      <c r="C125" s="31" t="s">
        <v>114</v>
      </c>
      <c r="D125" s="32">
        <v>81.11</v>
      </c>
      <c r="E125" s="32"/>
      <c r="F125" s="33"/>
      <c r="G125" s="34"/>
      <c r="H125" s="35"/>
      <c r="I125" s="52"/>
    </row>
    <row r="126" spans="1:9" x14ac:dyDescent="0.2">
      <c r="A126" s="39" t="s">
        <v>248</v>
      </c>
      <c r="B126" s="40" t="s">
        <v>249</v>
      </c>
      <c r="C126" s="44"/>
      <c r="D126" s="33"/>
      <c r="E126" s="33"/>
      <c r="F126" s="45"/>
      <c r="G126" s="34"/>
      <c r="H126" s="43"/>
    </row>
    <row r="127" spans="1:9" ht="45" customHeight="1" x14ac:dyDescent="0.25">
      <c r="A127" s="36" t="s">
        <v>250</v>
      </c>
      <c r="B127" s="37" t="s">
        <v>251</v>
      </c>
      <c r="C127" s="31" t="s">
        <v>19</v>
      </c>
      <c r="D127" s="32">
        <v>123.22</v>
      </c>
      <c r="E127" s="32"/>
      <c r="F127" s="33"/>
      <c r="G127" s="34"/>
      <c r="H127" s="35"/>
    </row>
    <row r="128" spans="1:9" ht="18.75" customHeight="1" x14ac:dyDescent="0.2">
      <c r="A128" s="39" t="s">
        <v>252</v>
      </c>
      <c r="B128" s="40" t="s">
        <v>253</v>
      </c>
      <c r="C128" s="44"/>
      <c r="D128" s="33"/>
      <c r="E128" s="33"/>
      <c r="F128" s="45"/>
      <c r="G128" s="34"/>
      <c r="H128" s="43"/>
    </row>
    <row r="129" spans="1:11" ht="51" x14ac:dyDescent="0.25">
      <c r="A129" s="36" t="s">
        <v>254</v>
      </c>
      <c r="B129" s="37" t="s">
        <v>255</v>
      </c>
      <c r="C129" s="31" t="s">
        <v>19</v>
      </c>
      <c r="D129" s="32">
        <v>25.66</v>
      </c>
      <c r="E129" s="32"/>
      <c r="F129" s="33"/>
      <c r="G129" s="34"/>
      <c r="H129" s="35"/>
    </row>
    <row r="130" spans="1:11" ht="32.25" customHeight="1" x14ac:dyDescent="0.25">
      <c r="A130" s="36" t="s">
        <v>256</v>
      </c>
      <c r="B130" s="37" t="s">
        <v>257</v>
      </c>
      <c r="C130" s="31" t="s">
        <v>19</v>
      </c>
      <c r="D130" s="32">
        <v>18.72</v>
      </c>
      <c r="E130" s="32"/>
      <c r="F130" s="33"/>
      <c r="G130" s="34"/>
      <c r="H130" s="35"/>
    </row>
    <row r="131" spans="1:11" x14ac:dyDescent="0.2">
      <c r="A131" s="39" t="s">
        <v>258</v>
      </c>
      <c r="B131" s="40" t="s">
        <v>259</v>
      </c>
      <c r="C131" s="44"/>
      <c r="D131" s="33"/>
      <c r="E131" s="33"/>
      <c r="F131" s="45"/>
      <c r="G131" s="34"/>
      <c r="H131" s="43"/>
    </row>
    <row r="132" spans="1:11" ht="45" customHeight="1" x14ac:dyDescent="0.25">
      <c r="A132" s="36" t="s">
        <v>260</v>
      </c>
      <c r="B132" s="37" t="s">
        <v>238</v>
      </c>
      <c r="C132" s="31" t="s">
        <v>19</v>
      </c>
      <c r="D132" s="32">
        <v>15.8</v>
      </c>
      <c r="E132" s="32"/>
      <c r="F132" s="33"/>
      <c r="G132" s="34"/>
      <c r="H132" s="35"/>
    </row>
    <row r="133" spans="1:11" s="46" customFormat="1" x14ac:dyDescent="0.2">
      <c r="A133" s="39"/>
      <c r="B133" s="40" t="s">
        <v>261</v>
      </c>
      <c r="C133" s="44"/>
      <c r="D133" s="33"/>
      <c r="E133" s="33"/>
      <c r="F133" s="60"/>
      <c r="G133" s="34"/>
      <c r="H133" s="43"/>
    </row>
    <row r="134" spans="1:11" s="46" customFormat="1" x14ac:dyDescent="0.25">
      <c r="A134" s="39" t="s">
        <v>262</v>
      </c>
      <c r="B134" s="30" t="s">
        <v>263</v>
      </c>
      <c r="C134" s="31"/>
      <c r="D134" s="32"/>
      <c r="E134" s="32"/>
      <c r="F134" s="33"/>
      <c r="G134" s="34"/>
      <c r="H134" s="43"/>
    </row>
    <row r="135" spans="1:11" s="46" customFormat="1" x14ac:dyDescent="0.25">
      <c r="A135" s="39" t="s">
        <v>264</v>
      </c>
      <c r="B135" s="30" t="s">
        <v>265</v>
      </c>
      <c r="C135" s="31"/>
      <c r="D135" s="32"/>
      <c r="E135" s="32"/>
      <c r="F135" s="33"/>
      <c r="G135" s="34"/>
      <c r="H135" s="43"/>
    </row>
    <row r="136" spans="1:11" ht="35.25" customHeight="1" x14ac:dyDescent="0.25">
      <c r="A136" s="36" t="s">
        <v>266</v>
      </c>
      <c r="B136" s="37" t="s">
        <v>267</v>
      </c>
      <c r="C136" s="31" t="s">
        <v>19</v>
      </c>
      <c r="D136" s="32">
        <v>21.41</v>
      </c>
      <c r="E136" s="32"/>
      <c r="F136" s="33"/>
      <c r="G136" s="34"/>
      <c r="H136" s="35"/>
    </row>
    <row r="137" spans="1:11" ht="35.25" customHeight="1" x14ac:dyDescent="0.25">
      <c r="A137" s="36" t="s">
        <v>268</v>
      </c>
      <c r="B137" s="37" t="s">
        <v>269</v>
      </c>
      <c r="C137" s="31" t="s">
        <v>19</v>
      </c>
      <c r="D137" s="32">
        <v>21.41</v>
      </c>
      <c r="E137" s="32"/>
      <c r="F137" s="33"/>
      <c r="G137" s="34"/>
      <c r="H137" s="35"/>
    </row>
    <row r="138" spans="1:11" s="46" customFormat="1" x14ac:dyDescent="0.25">
      <c r="A138" s="39" t="s">
        <v>270</v>
      </c>
      <c r="B138" s="30" t="s">
        <v>271</v>
      </c>
      <c r="C138" s="31"/>
      <c r="D138" s="32"/>
      <c r="E138" s="32"/>
      <c r="F138" s="33"/>
      <c r="G138" s="34"/>
      <c r="H138" s="43"/>
    </row>
    <row r="139" spans="1:11" ht="38.25" x14ac:dyDescent="0.25">
      <c r="A139" s="36" t="s">
        <v>272</v>
      </c>
      <c r="B139" s="37" t="s">
        <v>273</v>
      </c>
      <c r="C139" s="31" t="s">
        <v>19</v>
      </c>
      <c r="D139" s="32">
        <v>73.95</v>
      </c>
      <c r="E139" s="32"/>
      <c r="F139" s="33"/>
      <c r="G139" s="34"/>
      <c r="H139" s="35"/>
    </row>
    <row r="140" spans="1:11" s="46" customFormat="1" x14ac:dyDescent="0.25">
      <c r="A140" s="39"/>
      <c r="B140" s="30" t="s">
        <v>274</v>
      </c>
      <c r="C140" s="31"/>
      <c r="D140" s="32"/>
      <c r="E140" s="32"/>
      <c r="F140" s="60"/>
      <c r="G140" s="34"/>
      <c r="H140" s="43"/>
    </row>
    <row r="141" spans="1:11" s="46" customFormat="1" x14ac:dyDescent="0.25">
      <c r="A141" s="39" t="s">
        <v>275</v>
      </c>
      <c r="B141" s="30" t="s">
        <v>276</v>
      </c>
      <c r="C141" s="31"/>
      <c r="D141" s="32"/>
      <c r="E141" s="32"/>
      <c r="F141" s="33"/>
      <c r="G141" s="34"/>
      <c r="H141" s="43"/>
    </row>
    <row r="142" spans="1:11" s="46" customFormat="1" x14ac:dyDescent="0.25">
      <c r="A142" s="39" t="s">
        <v>277</v>
      </c>
      <c r="B142" s="30" t="s">
        <v>265</v>
      </c>
      <c r="C142" s="31"/>
      <c r="D142" s="32"/>
      <c r="E142" s="32"/>
      <c r="F142" s="33"/>
      <c r="G142" s="34"/>
      <c r="H142" s="43"/>
    </row>
    <row r="143" spans="1:11" ht="38.25" customHeight="1" x14ac:dyDescent="0.25">
      <c r="A143" s="36" t="s">
        <v>278</v>
      </c>
      <c r="B143" s="37" t="s">
        <v>279</v>
      </c>
      <c r="C143" s="31" t="s">
        <v>19</v>
      </c>
      <c r="D143" s="32">
        <v>735.03</v>
      </c>
      <c r="E143" s="32"/>
      <c r="F143" s="33"/>
      <c r="G143" s="34"/>
      <c r="H143" s="35"/>
      <c r="I143" s="61" t="s">
        <v>280</v>
      </c>
      <c r="J143" s="2">
        <f>D75+D76</f>
        <v>370.53000000000003</v>
      </c>
      <c r="K143" s="1">
        <f>J143*2</f>
        <v>741.06000000000006</v>
      </c>
    </row>
    <row r="144" spans="1:11" ht="42" customHeight="1" x14ac:dyDescent="0.25">
      <c r="A144" s="36" t="s">
        <v>281</v>
      </c>
      <c r="B144" s="37" t="s">
        <v>282</v>
      </c>
      <c r="C144" s="31" t="s">
        <v>19</v>
      </c>
      <c r="D144" s="32">
        <v>153.69</v>
      </c>
      <c r="E144" s="32"/>
      <c r="F144" s="33"/>
      <c r="G144" s="34"/>
      <c r="H144" s="35"/>
      <c r="I144" s="2">
        <f>D143</f>
        <v>735.03</v>
      </c>
      <c r="J144" s="2">
        <f>D144+D145+D146</f>
        <v>735.03999999999985</v>
      </c>
    </row>
    <row r="145" spans="1:10" ht="41.25" customHeight="1" x14ac:dyDescent="0.25">
      <c r="A145" s="36" t="s">
        <v>283</v>
      </c>
      <c r="B145" s="37" t="s">
        <v>284</v>
      </c>
      <c r="C145" s="31" t="s">
        <v>19</v>
      </c>
      <c r="D145" s="32">
        <v>530.67999999999995</v>
      </c>
      <c r="E145" s="32"/>
      <c r="F145" s="33"/>
      <c r="G145" s="34"/>
      <c r="H145" s="35"/>
      <c r="I145" s="2"/>
      <c r="J145" s="2"/>
    </row>
    <row r="146" spans="1:10" s="54" customFormat="1" ht="45" customHeight="1" x14ac:dyDescent="0.25">
      <c r="A146" s="36" t="s">
        <v>285</v>
      </c>
      <c r="B146" s="37" t="s">
        <v>286</v>
      </c>
      <c r="C146" s="31" t="s">
        <v>19</v>
      </c>
      <c r="D146" s="32">
        <v>50.67</v>
      </c>
      <c r="E146" s="32"/>
      <c r="F146" s="33"/>
      <c r="G146" s="34"/>
      <c r="H146" s="35"/>
      <c r="I146" s="1"/>
    </row>
    <row r="147" spans="1:10" s="46" customFormat="1" x14ac:dyDescent="0.25">
      <c r="A147" s="39" t="s">
        <v>287</v>
      </c>
      <c r="B147" s="30" t="s">
        <v>288</v>
      </c>
      <c r="C147" s="31"/>
      <c r="D147" s="32"/>
      <c r="E147" s="32"/>
      <c r="F147" s="33"/>
      <c r="G147" s="34"/>
      <c r="H147" s="43"/>
    </row>
    <row r="148" spans="1:10" ht="64.5" customHeight="1" x14ac:dyDescent="0.25">
      <c r="A148" s="36" t="s">
        <v>289</v>
      </c>
      <c r="B148" s="37" t="s">
        <v>290</v>
      </c>
      <c r="C148" s="31" t="s">
        <v>19</v>
      </c>
      <c r="D148" s="32">
        <v>153.69</v>
      </c>
      <c r="E148" s="32"/>
      <c r="F148" s="33"/>
      <c r="G148" s="34"/>
      <c r="H148" s="35"/>
      <c r="I148" s="47"/>
      <c r="J148" s="62"/>
    </row>
    <row r="149" spans="1:10" ht="24.75" customHeight="1" x14ac:dyDescent="0.25">
      <c r="A149" s="36" t="s">
        <v>291</v>
      </c>
      <c r="B149" s="37" t="s">
        <v>292</v>
      </c>
      <c r="C149" s="31" t="s">
        <v>36</v>
      </c>
      <c r="D149" s="32">
        <v>83.52</v>
      </c>
      <c r="E149" s="32"/>
      <c r="F149" s="33"/>
      <c r="G149" s="34"/>
      <c r="H149" s="35"/>
      <c r="I149" s="46"/>
    </row>
    <row r="150" spans="1:10" ht="32.25" customHeight="1" x14ac:dyDescent="0.25">
      <c r="A150" s="36" t="s">
        <v>293</v>
      </c>
      <c r="B150" s="37" t="s">
        <v>294</v>
      </c>
      <c r="C150" s="31" t="s">
        <v>36</v>
      </c>
      <c r="D150" s="32">
        <v>3.6</v>
      </c>
      <c r="E150" s="32"/>
      <c r="F150" s="33"/>
      <c r="G150" s="34"/>
      <c r="H150" s="35"/>
      <c r="I150" s="46"/>
    </row>
    <row r="151" spans="1:10" s="46" customFormat="1" x14ac:dyDescent="0.25">
      <c r="A151" s="39"/>
      <c r="B151" s="30" t="s">
        <v>295</v>
      </c>
      <c r="C151" s="31"/>
      <c r="D151" s="32"/>
      <c r="E151" s="32"/>
      <c r="F151" s="60"/>
      <c r="G151" s="34"/>
      <c r="H151" s="43"/>
    </row>
    <row r="152" spans="1:10" s="46" customFormat="1" x14ac:dyDescent="0.25">
      <c r="A152" s="39" t="s">
        <v>296</v>
      </c>
      <c r="B152" s="30" t="s">
        <v>297</v>
      </c>
      <c r="C152" s="31"/>
      <c r="D152" s="32"/>
      <c r="E152" s="32"/>
      <c r="F152" s="33"/>
      <c r="G152" s="34"/>
      <c r="H152" s="43"/>
    </row>
    <row r="153" spans="1:10" s="46" customFormat="1" x14ac:dyDescent="0.25">
      <c r="A153" s="39" t="s">
        <v>298</v>
      </c>
      <c r="B153" s="30" t="s">
        <v>299</v>
      </c>
      <c r="C153" s="31"/>
      <c r="D153" s="32"/>
      <c r="E153" s="32"/>
      <c r="F153" s="33"/>
      <c r="G153" s="34"/>
      <c r="H153" s="43"/>
    </row>
    <row r="154" spans="1:10" ht="30.75" customHeight="1" x14ac:dyDescent="0.25">
      <c r="A154" s="36" t="s">
        <v>300</v>
      </c>
      <c r="B154" s="37" t="s">
        <v>301</v>
      </c>
      <c r="C154" s="31" t="s">
        <v>19</v>
      </c>
      <c r="D154" s="32">
        <v>126.64</v>
      </c>
      <c r="E154" s="32"/>
      <c r="F154" s="33"/>
      <c r="G154" s="34"/>
      <c r="H154" s="35"/>
      <c r="I154" s="46"/>
    </row>
    <row r="155" spans="1:10" s="46" customFormat="1" x14ac:dyDescent="0.25">
      <c r="A155" s="39" t="s">
        <v>302</v>
      </c>
      <c r="B155" s="30" t="s">
        <v>303</v>
      </c>
      <c r="C155" s="31"/>
      <c r="D155" s="32"/>
      <c r="E155" s="32"/>
      <c r="F155" s="33"/>
      <c r="G155" s="34"/>
      <c r="H155" s="43"/>
    </row>
    <row r="156" spans="1:10" ht="58.5" customHeight="1" x14ac:dyDescent="0.25">
      <c r="A156" s="36" t="s">
        <v>304</v>
      </c>
      <c r="B156" s="37" t="s">
        <v>305</v>
      </c>
      <c r="C156" s="31" t="s">
        <v>19</v>
      </c>
      <c r="D156" s="32">
        <v>126.64</v>
      </c>
      <c r="E156" s="32"/>
      <c r="F156" s="33"/>
      <c r="G156" s="34"/>
      <c r="H156" s="35"/>
      <c r="I156" s="46"/>
    </row>
    <row r="157" spans="1:10" ht="35.25" customHeight="1" x14ac:dyDescent="0.25">
      <c r="A157" s="36" t="s">
        <v>306</v>
      </c>
      <c r="B157" s="37" t="s">
        <v>307</v>
      </c>
      <c r="C157" s="31" t="s">
        <v>19</v>
      </c>
      <c r="D157" s="32">
        <v>6.2</v>
      </c>
      <c r="E157" s="32"/>
      <c r="F157" s="33"/>
      <c r="G157" s="34"/>
      <c r="H157" s="35"/>
      <c r="I157" s="46"/>
    </row>
    <row r="158" spans="1:10" ht="18" customHeight="1" x14ac:dyDescent="0.25">
      <c r="A158" s="39" t="s">
        <v>308</v>
      </c>
      <c r="B158" s="30" t="s">
        <v>309</v>
      </c>
      <c r="C158" s="31"/>
      <c r="D158" s="32"/>
      <c r="E158" s="32"/>
      <c r="F158" s="33"/>
      <c r="G158" s="34"/>
      <c r="H158" s="43"/>
    </row>
    <row r="159" spans="1:10" ht="46.5" customHeight="1" x14ac:dyDescent="0.25">
      <c r="A159" s="36" t="s">
        <v>310</v>
      </c>
      <c r="B159" s="37" t="s">
        <v>311</v>
      </c>
      <c r="C159" s="31" t="s">
        <v>36</v>
      </c>
      <c r="D159" s="32">
        <v>126.61</v>
      </c>
      <c r="E159" s="32"/>
      <c r="F159" s="33"/>
      <c r="G159" s="34"/>
      <c r="H159" s="35"/>
      <c r="I159" s="46"/>
    </row>
    <row r="160" spans="1:10" ht="27" customHeight="1" x14ac:dyDescent="0.25">
      <c r="A160" s="36" t="s">
        <v>312</v>
      </c>
      <c r="B160" s="37" t="s">
        <v>313</v>
      </c>
      <c r="C160" s="31" t="s">
        <v>36</v>
      </c>
      <c r="D160" s="32">
        <v>7.9</v>
      </c>
      <c r="E160" s="32"/>
      <c r="F160" s="33"/>
      <c r="G160" s="34"/>
      <c r="H160" s="35"/>
      <c r="I160" s="46"/>
    </row>
    <row r="161" spans="1:9" ht="23.25" customHeight="1" x14ac:dyDescent="0.25">
      <c r="A161" s="36" t="s">
        <v>314</v>
      </c>
      <c r="B161" s="37" t="s">
        <v>315</v>
      </c>
      <c r="C161" s="31" t="s">
        <v>19</v>
      </c>
      <c r="D161" s="32">
        <v>1.73</v>
      </c>
      <c r="E161" s="32"/>
      <c r="F161" s="33"/>
      <c r="G161" s="34"/>
      <c r="H161" s="35"/>
      <c r="I161" s="46"/>
    </row>
    <row r="162" spans="1:9" ht="27" customHeight="1" x14ac:dyDescent="0.25">
      <c r="A162" s="36" t="s">
        <v>316</v>
      </c>
      <c r="B162" s="37" t="s">
        <v>317</v>
      </c>
      <c r="C162" s="31" t="s">
        <v>36</v>
      </c>
      <c r="D162" s="32">
        <v>2</v>
      </c>
      <c r="E162" s="32"/>
      <c r="F162" s="33"/>
      <c r="G162" s="34"/>
      <c r="H162" s="35"/>
      <c r="I162" s="46"/>
    </row>
    <row r="163" spans="1:9" x14ac:dyDescent="0.25">
      <c r="A163" s="39"/>
      <c r="B163" s="40" t="s">
        <v>318</v>
      </c>
      <c r="C163" s="41"/>
      <c r="D163" s="33"/>
      <c r="E163" s="33"/>
      <c r="F163" s="42"/>
      <c r="G163" s="34"/>
      <c r="H163" s="43"/>
    </row>
    <row r="164" spans="1:9" x14ac:dyDescent="0.25">
      <c r="A164" s="63" t="s">
        <v>319</v>
      </c>
      <c r="B164" s="40" t="s">
        <v>320</v>
      </c>
      <c r="C164" s="31"/>
      <c r="D164" s="32"/>
      <c r="E164" s="32"/>
      <c r="F164" s="32"/>
      <c r="G164" s="34"/>
      <c r="H164" s="43"/>
      <c r="I164" s="58"/>
    </row>
    <row r="165" spans="1:9" s="58" customFormat="1" x14ac:dyDescent="0.25">
      <c r="A165" s="55" t="s">
        <v>321</v>
      </c>
      <c r="B165" s="40" t="s">
        <v>322</v>
      </c>
      <c r="C165" s="31"/>
      <c r="D165" s="32"/>
      <c r="E165" s="32"/>
      <c r="F165" s="32"/>
      <c r="G165" s="34"/>
      <c r="H165" s="51"/>
    </row>
    <row r="166" spans="1:9" s="64" customFormat="1" ht="36.75" customHeight="1" x14ac:dyDescent="0.25">
      <c r="A166" s="36" t="s">
        <v>323</v>
      </c>
      <c r="B166" s="37" t="s">
        <v>324</v>
      </c>
      <c r="C166" s="31" t="s">
        <v>36</v>
      </c>
      <c r="D166" s="32">
        <v>93.6</v>
      </c>
      <c r="E166" s="32"/>
      <c r="F166" s="33"/>
      <c r="G166" s="34"/>
      <c r="H166" s="35"/>
      <c r="I166" s="58"/>
    </row>
    <row r="167" spans="1:9" s="64" customFormat="1" ht="36.75" customHeight="1" x14ac:dyDescent="0.25">
      <c r="A167" s="36" t="s">
        <v>325</v>
      </c>
      <c r="B167" s="37" t="s">
        <v>326</v>
      </c>
      <c r="C167" s="31" t="s">
        <v>36</v>
      </c>
      <c r="D167" s="32">
        <v>2.2999999999999998</v>
      </c>
      <c r="E167" s="32"/>
      <c r="F167" s="33"/>
      <c r="G167" s="34"/>
      <c r="H167" s="35"/>
      <c r="I167" s="58"/>
    </row>
    <row r="168" spans="1:9" s="64" customFormat="1" ht="36.75" customHeight="1" x14ac:dyDescent="0.25">
      <c r="A168" s="36" t="s">
        <v>327</v>
      </c>
      <c r="B168" s="37" t="s">
        <v>328</v>
      </c>
      <c r="C168" s="31" t="s">
        <v>36</v>
      </c>
      <c r="D168" s="32">
        <v>11.5</v>
      </c>
      <c r="E168" s="32"/>
      <c r="F168" s="33"/>
      <c r="G168" s="34"/>
      <c r="H168" s="35"/>
      <c r="I168" s="58"/>
    </row>
    <row r="169" spans="1:9" s="64" customFormat="1" ht="36.75" customHeight="1" x14ac:dyDescent="0.25">
      <c r="A169" s="36" t="s">
        <v>329</v>
      </c>
      <c r="B169" s="37" t="s">
        <v>330</v>
      </c>
      <c r="C169" s="31" t="s">
        <v>36</v>
      </c>
      <c r="D169" s="32">
        <v>14.6</v>
      </c>
      <c r="E169" s="32"/>
      <c r="F169" s="33"/>
      <c r="G169" s="34"/>
      <c r="H169" s="35"/>
      <c r="I169" s="58"/>
    </row>
    <row r="170" spans="1:9" s="58" customFormat="1" x14ac:dyDescent="0.25">
      <c r="A170" s="55" t="s">
        <v>331</v>
      </c>
      <c r="B170" s="40" t="s">
        <v>332</v>
      </c>
      <c r="C170" s="31"/>
      <c r="D170" s="32"/>
      <c r="E170" s="32"/>
      <c r="F170" s="32"/>
      <c r="G170" s="34"/>
      <c r="H170" s="51"/>
    </row>
    <row r="171" spans="1:9" s="58" customFormat="1" ht="34.5" customHeight="1" x14ac:dyDescent="0.25">
      <c r="A171" s="36" t="s">
        <v>333</v>
      </c>
      <c r="B171" s="37" t="s">
        <v>334</v>
      </c>
      <c r="C171" s="31" t="s">
        <v>53</v>
      </c>
      <c r="D171" s="32">
        <v>1</v>
      </c>
      <c r="E171" s="32"/>
      <c r="F171" s="33"/>
      <c r="G171" s="34"/>
      <c r="H171" s="35"/>
    </row>
    <row r="172" spans="1:9" s="64" customFormat="1" ht="34.5" customHeight="1" x14ac:dyDescent="0.25">
      <c r="A172" s="36" t="s">
        <v>335</v>
      </c>
      <c r="B172" s="37" t="s">
        <v>336</v>
      </c>
      <c r="C172" s="31" t="s">
        <v>53</v>
      </c>
      <c r="D172" s="32">
        <v>3</v>
      </c>
      <c r="E172" s="32"/>
      <c r="F172" s="33"/>
      <c r="G172" s="34"/>
      <c r="H172" s="35"/>
      <c r="I172" s="58"/>
    </row>
    <row r="173" spans="1:9" s="64" customFormat="1" ht="34.5" customHeight="1" x14ac:dyDescent="0.25">
      <c r="A173" s="36" t="s">
        <v>337</v>
      </c>
      <c r="B173" s="37" t="s">
        <v>338</v>
      </c>
      <c r="C173" s="31" t="s">
        <v>53</v>
      </c>
      <c r="D173" s="32">
        <v>3</v>
      </c>
      <c r="E173" s="32"/>
      <c r="F173" s="33"/>
      <c r="G173" s="34"/>
      <c r="H173" s="35"/>
      <c r="I173" s="58"/>
    </row>
    <row r="174" spans="1:9" s="64" customFormat="1" ht="34.5" customHeight="1" x14ac:dyDescent="0.25">
      <c r="A174" s="36" t="s">
        <v>339</v>
      </c>
      <c r="B174" s="37" t="s">
        <v>340</v>
      </c>
      <c r="C174" s="31" t="s">
        <v>53</v>
      </c>
      <c r="D174" s="32">
        <v>1</v>
      </c>
      <c r="E174" s="32"/>
      <c r="F174" s="33"/>
      <c r="G174" s="34"/>
      <c r="H174" s="35"/>
      <c r="I174" s="58"/>
    </row>
    <row r="175" spans="1:9" s="58" customFormat="1" x14ac:dyDescent="0.25">
      <c r="A175" s="55" t="s">
        <v>341</v>
      </c>
      <c r="B175" s="40" t="s">
        <v>342</v>
      </c>
      <c r="C175" s="31"/>
      <c r="D175" s="32"/>
      <c r="E175" s="32"/>
      <c r="F175" s="32"/>
      <c r="G175" s="34"/>
      <c r="H175" s="51"/>
    </row>
    <row r="176" spans="1:9" s="64" customFormat="1" ht="32.25" customHeight="1" x14ac:dyDescent="0.25">
      <c r="A176" s="36" t="s">
        <v>343</v>
      </c>
      <c r="B176" s="37" t="s">
        <v>344</v>
      </c>
      <c r="C176" s="31" t="s">
        <v>36</v>
      </c>
      <c r="D176" s="32">
        <v>47</v>
      </c>
      <c r="E176" s="32"/>
      <c r="F176" s="33"/>
      <c r="G176" s="34"/>
      <c r="H176" s="35"/>
      <c r="I176" s="58"/>
    </row>
    <row r="177" spans="1:9" s="64" customFormat="1" ht="32.25" customHeight="1" x14ac:dyDescent="0.25">
      <c r="A177" s="36" t="s">
        <v>345</v>
      </c>
      <c r="B177" s="37" t="s">
        <v>346</v>
      </c>
      <c r="C177" s="31" t="s">
        <v>36</v>
      </c>
      <c r="D177" s="32">
        <v>13.7</v>
      </c>
      <c r="E177" s="32"/>
      <c r="F177" s="33"/>
      <c r="G177" s="34"/>
      <c r="H177" s="35"/>
      <c r="I177" s="58"/>
    </row>
    <row r="178" spans="1:9" s="64" customFormat="1" ht="51" x14ac:dyDescent="0.25">
      <c r="A178" s="36" t="s">
        <v>347</v>
      </c>
      <c r="B178" s="37" t="s">
        <v>348</v>
      </c>
      <c r="C178" s="31" t="s">
        <v>36</v>
      </c>
      <c r="D178" s="32">
        <v>8.6</v>
      </c>
      <c r="E178" s="32"/>
      <c r="F178" s="33"/>
      <c r="G178" s="34"/>
      <c r="H178" s="35"/>
      <c r="I178" s="58"/>
    </row>
    <row r="179" spans="1:9" s="58" customFormat="1" x14ac:dyDescent="0.25">
      <c r="A179" s="55" t="s">
        <v>349</v>
      </c>
      <c r="B179" s="40" t="s">
        <v>350</v>
      </c>
      <c r="C179" s="31"/>
      <c r="D179" s="32"/>
      <c r="E179" s="32"/>
      <c r="F179" s="32"/>
      <c r="G179" s="34"/>
      <c r="H179" s="51"/>
    </row>
    <row r="180" spans="1:9" s="64" customFormat="1" ht="57.75" customHeight="1" x14ac:dyDescent="0.25">
      <c r="A180" s="36" t="s">
        <v>351</v>
      </c>
      <c r="B180" s="37" t="s">
        <v>352</v>
      </c>
      <c r="C180" s="31" t="s">
        <v>53</v>
      </c>
      <c r="D180" s="32">
        <v>7</v>
      </c>
      <c r="E180" s="32"/>
      <c r="F180" s="33"/>
      <c r="G180" s="34"/>
      <c r="H180" s="35"/>
      <c r="I180" s="65"/>
    </row>
    <row r="181" spans="1:9" s="64" customFormat="1" ht="63.75" customHeight="1" x14ac:dyDescent="0.25">
      <c r="A181" s="36" t="s">
        <v>353</v>
      </c>
      <c r="B181" s="37" t="s">
        <v>354</v>
      </c>
      <c r="C181" s="31" t="s">
        <v>53</v>
      </c>
      <c r="D181" s="32">
        <v>1</v>
      </c>
      <c r="E181" s="32"/>
      <c r="F181" s="33"/>
      <c r="G181" s="34"/>
      <c r="H181" s="35"/>
      <c r="I181" s="58"/>
    </row>
    <row r="182" spans="1:9" s="58" customFormat="1" x14ac:dyDescent="0.25">
      <c r="A182" s="55" t="s">
        <v>355</v>
      </c>
      <c r="B182" s="40" t="s">
        <v>356</v>
      </c>
      <c r="C182" s="31"/>
      <c r="D182" s="32"/>
      <c r="E182" s="32"/>
      <c r="F182" s="32"/>
      <c r="G182" s="34"/>
      <c r="H182" s="51"/>
    </row>
    <row r="183" spans="1:9" s="58" customFormat="1" ht="33" customHeight="1" x14ac:dyDescent="0.25">
      <c r="A183" s="36" t="s">
        <v>357</v>
      </c>
      <c r="B183" s="37" t="s">
        <v>358</v>
      </c>
      <c r="C183" s="31" t="s">
        <v>53</v>
      </c>
      <c r="D183" s="32">
        <v>6</v>
      </c>
      <c r="E183" s="32"/>
      <c r="F183" s="33"/>
      <c r="G183" s="34"/>
      <c r="H183" s="35"/>
    </row>
    <row r="184" spans="1:9" s="58" customFormat="1" ht="34.5" customHeight="1" x14ac:dyDescent="0.25">
      <c r="A184" s="36" t="s">
        <v>359</v>
      </c>
      <c r="B184" s="37" t="s">
        <v>360</v>
      </c>
      <c r="C184" s="31" t="s">
        <v>53</v>
      </c>
      <c r="D184" s="32">
        <v>4</v>
      </c>
      <c r="E184" s="32"/>
      <c r="F184" s="33"/>
      <c r="G184" s="34"/>
      <c r="H184" s="35"/>
    </row>
    <row r="185" spans="1:9" s="58" customFormat="1" ht="27.75" customHeight="1" x14ac:dyDescent="0.25">
      <c r="A185" s="36" t="s">
        <v>361</v>
      </c>
      <c r="B185" s="37" t="s">
        <v>362</v>
      </c>
      <c r="C185" s="31" t="s">
        <v>53</v>
      </c>
      <c r="D185" s="32">
        <v>1</v>
      </c>
      <c r="E185" s="32"/>
      <c r="F185" s="33"/>
      <c r="G185" s="34"/>
      <c r="H185" s="35"/>
    </row>
    <row r="186" spans="1:9" s="58" customFormat="1" x14ac:dyDescent="0.25">
      <c r="A186" s="55" t="s">
        <v>363</v>
      </c>
      <c r="B186" s="40" t="s">
        <v>364</v>
      </c>
      <c r="C186" s="31"/>
      <c r="D186" s="32"/>
      <c r="E186" s="32"/>
      <c r="F186" s="32"/>
      <c r="G186" s="34"/>
      <c r="H186" s="51"/>
    </row>
    <row r="187" spans="1:9" s="58" customFormat="1" ht="31.5" customHeight="1" x14ac:dyDescent="0.25">
      <c r="A187" s="36" t="s">
        <v>365</v>
      </c>
      <c r="B187" s="37" t="s">
        <v>366</v>
      </c>
      <c r="C187" s="31" t="s">
        <v>53</v>
      </c>
      <c r="D187" s="32">
        <v>2</v>
      </c>
      <c r="E187" s="32"/>
      <c r="F187" s="33"/>
      <c r="G187" s="34"/>
      <c r="H187" s="35"/>
    </row>
    <row r="188" spans="1:9" s="58" customFormat="1" ht="31.5" customHeight="1" x14ac:dyDescent="0.25">
      <c r="A188" s="36" t="s">
        <v>367</v>
      </c>
      <c r="B188" s="37" t="s">
        <v>368</v>
      </c>
      <c r="C188" s="31" t="s">
        <v>53</v>
      </c>
      <c r="D188" s="32">
        <v>4</v>
      </c>
      <c r="E188" s="32"/>
      <c r="F188" s="33"/>
      <c r="G188" s="34"/>
      <c r="H188" s="35"/>
    </row>
    <row r="189" spans="1:9" s="58" customFormat="1" ht="31.5" customHeight="1" x14ac:dyDescent="0.25">
      <c r="A189" s="36" t="s">
        <v>369</v>
      </c>
      <c r="B189" s="37" t="s">
        <v>370</v>
      </c>
      <c r="C189" s="31" t="s">
        <v>53</v>
      </c>
      <c r="D189" s="32">
        <v>3</v>
      </c>
      <c r="E189" s="32"/>
      <c r="F189" s="33"/>
      <c r="G189" s="34"/>
      <c r="H189" s="35"/>
    </row>
    <row r="190" spans="1:9" s="58" customFormat="1" ht="31.5" customHeight="1" x14ac:dyDescent="0.25">
      <c r="A190" s="36" t="s">
        <v>371</v>
      </c>
      <c r="B190" s="37" t="s">
        <v>372</v>
      </c>
      <c r="C190" s="31" t="s">
        <v>53</v>
      </c>
      <c r="D190" s="32">
        <v>1</v>
      </c>
      <c r="E190" s="32"/>
      <c r="F190" s="33"/>
      <c r="G190" s="34"/>
      <c r="H190" s="35"/>
    </row>
    <row r="191" spans="1:9" s="58" customFormat="1" ht="31.5" customHeight="1" x14ac:dyDescent="0.25">
      <c r="A191" s="36" t="s">
        <v>373</v>
      </c>
      <c r="B191" s="37" t="s">
        <v>374</v>
      </c>
      <c r="C191" s="31" t="s">
        <v>53</v>
      </c>
      <c r="D191" s="32">
        <v>11</v>
      </c>
      <c r="E191" s="32"/>
      <c r="F191" s="33"/>
      <c r="G191" s="34"/>
      <c r="H191" s="35"/>
    </row>
    <row r="192" spans="1:9" s="58" customFormat="1" x14ac:dyDescent="0.25">
      <c r="A192" s="55" t="s">
        <v>375</v>
      </c>
      <c r="B192" s="40" t="s">
        <v>376</v>
      </c>
      <c r="C192" s="31"/>
      <c r="D192" s="32"/>
      <c r="E192" s="32"/>
      <c r="F192" s="32"/>
      <c r="G192" s="34"/>
      <c r="H192" s="51"/>
    </row>
    <row r="193" spans="1:13" s="58" customFormat="1" ht="34.5" customHeight="1" x14ac:dyDescent="0.25">
      <c r="A193" s="36" t="s">
        <v>377</v>
      </c>
      <c r="B193" s="37" t="s">
        <v>378</v>
      </c>
      <c r="C193" s="31" t="s">
        <v>36</v>
      </c>
      <c r="D193" s="32">
        <v>33.700000000000003</v>
      </c>
      <c r="E193" s="32"/>
      <c r="F193" s="33"/>
      <c r="G193" s="34"/>
      <c r="H193" s="35"/>
    </row>
    <row r="194" spans="1:13" s="58" customFormat="1" ht="33" customHeight="1" x14ac:dyDescent="0.25">
      <c r="A194" s="36" t="s">
        <v>379</v>
      </c>
      <c r="B194" s="37" t="s">
        <v>380</v>
      </c>
      <c r="C194" s="31" t="s">
        <v>36</v>
      </c>
      <c r="D194" s="32">
        <v>48.8</v>
      </c>
      <c r="E194" s="32"/>
      <c r="F194" s="33"/>
      <c r="G194" s="34"/>
      <c r="H194" s="35"/>
    </row>
    <row r="195" spans="1:13" s="58" customFormat="1" ht="33.75" customHeight="1" x14ac:dyDescent="0.25">
      <c r="A195" s="36" t="s">
        <v>381</v>
      </c>
      <c r="B195" s="37" t="s">
        <v>382</v>
      </c>
      <c r="C195" s="31" t="s">
        <v>36</v>
      </c>
      <c r="D195" s="32">
        <v>62.3</v>
      </c>
      <c r="E195" s="32"/>
      <c r="F195" s="33"/>
      <c r="G195" s="34"/>
      <c r="H195" s="35"/>
    </row>
    <row r="196" spans="1:13" s="58" customFormat="1" ht="36.75" customHeight="1" x14ac:dyDescent="0.25">
      <c r="A196" s="36" t="s">
        <v>383</v>
      </c>
      <c r="B196" s="37" t="s">
        <v>384</v>
      </c>
      <c r="C196" s="31" t="s">
        <v>36</v>
      </c>
      <c r="D196" s="32">
        <v>57.8</v>
      </c>
      <c r="E196" s="32"/>
      <c r="F196" s="33"/>
      <c r="G196" s="34"/>
      <c r="H196" s="35"/>
    </row>
    <row r="197" spans="1:13" s="58" customFormat="1" ht="33.75" customHeight="1" x14ac:dyDescent="0.25">
      <c r="A197" s="36" t="s">
        <v>385</v>
      </c>
      <c r="B197" s="37" t="s">
        <v>386</v>
      </c>
      <c r="C197" s="31" t="s">
        <v>36</v>
      </c>
      <c r="D197" s="32">
        <v>2.9</v>
      </c>
      <c r="E197" s="32"/>
      <c r="F197" s="33"/>
      <c r="G197" s="34"/>
      <c r="H197" s="35"/>
    </row>
    <row r="198" spans="1:13" s="58" customFormat="1" ht="44.25" customHeight="1" x14ac:dyDescent="0.25">
      <c r="A198" s="36" t="s">
        <v>387</v>
      </c>
      <c r="B198" s="37" t="s">
        <v>388</v>
      </c>
      <c r="C198" s="31" t="s">
        <v>389</v>
      </c>
      <c r="D198" s="32">
        <v>2</v>
      </c>
      <c r="E198" s="32"/>
      <c r="F198" s="33"/>
      <c r="G198" s="34"/>
      <c r="H198" s="35"/>
    </row>
    <row r="199" spans="1:13" s="58" customFormat="1" x14ac:dyDescent="0.25">
      <c r="A199" s="55" t="s">
        <v>390</v>
      </c>
      <c r="B199" s="40" t="s">
        <v>391</v>
      </c>
      <c r="C199" s="31"/>
      <c r="D199" s="32"/>
      <c r="E199" s="32"/>
      <c r="F199" s="32"/>
      <c r="G199" s="34"/>
      <c r="H199" s="51"/>
    </row>
    <row r="200" spans="1:13" s="58" customFormat="1" ht="57" customHeight="1" x14ac:dyDescent="0.25">
      <c r="A200" s="36" t="s">
        <v>392</v>
      </c>
      <c r="B200" s="37" t="s">
        <v>393</v>
      </c>
      <c r="C200" s="31" t="s">
        <v>53</v>
      </c>
      <c r="D200" s="32">
        <v>3</v>
      </c>
      <c r="E200" s="32"/>
      <c r="F200" s="33"/>
      <c r="G200" s="34"/>
      <c r="H200" s="35"/>
    </row>
    <row r="201" spans="1:13" s="58" customFormat="1" ht="36" customHeight="1" x14ac:dyDescent="0.25">
      <c r="A201" s="36" t="s">
        <v>394</v>
      </c>
      <c r="B201" s="37" t="s">
        <v>395</v>
      </c>
      <c r="C201" s="31" t="s">
        <v>36</v>
      </c>
      <c r="D201" s="32">
        <v>14.6</v>
      </c>
      <c r="E201" s="32"/>
      <c r="F201" s="33"/>
      <c r="G201" s="34"/>
      <c r="H201" s="35"/>
    </row>
    <row r="202" spans="1:13" s="58" customFormat="1" x14ac:dyDescent="0.25">
      <c r="A202" s="55" t="s">
        <v>396</v>
      </c>
      <c r="B202" s="40" t="s">
        <v>397</v>
      </c>
      <c r="C202" s="31"/>
      <c r="D202" s="32"/>
      <c r="E202" s="32"/>
      <c r="F202" s="32"/>
      <c r="G202" s="34"/>
      <c r="H202" s="51"/>
    </row>
    <row r="203" spans="1:13" s="58" customFormat="1" ht="34.5" customHeight="1" x14ac:dyDescent="0.25">
      <c r="A203" s="36" t="s">
        <v>398</v>
      </c>
      <c r="B203" s="37" t="s">
        <v>399</v>
      </c>
      <c r="C203" s="31" t="s">
        <v>53</v>
      </c>
      <c r="D203" s="32">
        <v>3</v>
      </c>
      <c r="E203" s="32"/>
      <c r="F203" s="33"/>
      <c r="G203" s="34"/>
      <c r="H203" s="35"/>
    </row>
    <row r="204" spans="1:13" s="58" customFormat="1" x14ac:dyDescent="0.25">
      <c r="A204" s="55" t="s">
        <v>400</v>
      </c>
      <c r="B204" s="40" t="s">
        <v>159</v>
      </c>
      <c r="C204" s="31"/>
      <c r="D204" s="32"/>
      <c r="E204" s="32"/>
      <c r="F204" s="32"/>
      <c r="G204" s="34"/>
      <c r="H204" s="51"/>
    </row>
    <row r="205" spans="1:13" s="58" customFormat="1" ht="45" customHeight="1" x14ac:dyDescent="0.25">
      <c r="A205" s="36" t="s">
        <v>401</v>
      </c>
      <c r="B205" s="37" t="s">
        <v>402</v>
      </c>
      <c r="C205" s="31" t="s">
        <v>53</v>
      </c>
      <c r="D205" s="32">
        <v>10</v>
      </c>
      <c r="E205" s="32"/>
      <c r="F205" s="33"/>
      <c r="G205" s="34"/>
      <c r="H205" s="35"/>
    </row>
    <row r="206" spans="1:13" s="58" customFormat="1" ht="45" customHeight="1" x14ac:dyDescent="0.25">
      <c r="A206" s="36" t="s">
        <v>403</v>
      </c>
      <c r="B206" s="37" t="s">
        <v>404</v>
      </c>
      <c r="C206" s="31" t="s">
        <v>53</v>
      </c>
      <c r="D206" s="32">
        <v>9</v>
      </c>
      <c r="E206" s="32"/>
      <c r="F206" s="33"/>
      <c r="G206" s="34"/>
      <c r="H206" s="35"/>
    </row>
    <row r="207" spans="1:13" x14ac:dyDescent="0.25">
      <c r="A207" s="55"/>
      <c r="B207" s="40" t="s">
        <v>405</v>
      </c>
      <c r="C207" s="31"/>
      <c r="D207" s="32"/>
      <c r="E207" s="32"/>
      <c r="F207" s="66"/>
      <c r="G207" s="34"/>
      <c r="H207" s="51"/>
      <c r="I207" s="58"/>
      <c r="J207" s="58"/>
      <c r="K207" s="58"/>
      <c r="L207" s="58"/>
      <c r="M207" s="58"/>
    </row>
    <row r="208" spans="1:13" s="58" customFormat="1" x14ac:dyDescent="0.25">
      <c r="A208" s="55" t="s">
        <v>406</v>
      </c>
      <c r="B208" s="30" t="s">
        <v>407</v>
      </c>
      <c r="C208" s="31"/>
      <c r="D208" s="32"/>
      <c r="E208" s="32"/>
      <c r="F208" s="32"/>
      <c r="G208" s="34"/>
      <c r="H208" s="51"/>
    </row>
    <row r="209" spans="1:10" s="58" customFormat="1" x14ac:dyDescent="0.25">
      <c r="A209" s="55" t="s">
        <v>408</v>
      </c>
      <c r="B209" s="30" t="s">
        <v>409</v>
      </c>
      <c r="C209" s="31"/>
      <c r="D209" s="32"/>
      <c r="E209" s="32"/>
      <c r="F209" s="32"/>
      <c r="G209" s="34"/>
      <c r="H209" s="51"/>
      <c r="I209" s="67"/>
    </row>
    <row r="210" spans="1:10" s="58" customFormat="1" ht="27.75" customHeight="1" x14ac:dyDescent="0.25">
      <c r="A210" s="36" t="s">
        <v>410</v>
      </c>
      <c r="B210" s="37" t="s">
        <v>411</v>
      </c>
      <c r="C210" s="31" t="s">
        <v>53</v>
      </c>
      <c r="D210" s="32">
        <v>1</v>
      </c>
      <c r="E210" s="32"/>
      <c r="F210" s="33"/>
      <c r="G210" s="34"/>
      <c r="H210" s="35"/>
      <c r="J210" s="67"/>
    </row>
    <row r="211" spans="1:10" s="58" customFormat="1" x14ac:dyDescent="0.25">
      <c r="A211" s="55" t="s">
        <v>412</v>
      </c>
      <c r="B211" s="30" t="s">
        <v>413</v>
      </c>
      <c r="C211" s="31"/>
      <c r="D211" s="32"/>
      <c r="E211" s="32"/>
      <c r="F211" s="32"/>
      <c r="G211" s="34"/>
      <c r="H211" s="51"/>
      <c r="J211" s="67"/>
    </row>
    <row r="212" spans="1:10" s="58" customFormat="1" x14ac:dyDescent="0.25">
      <c r="A212" s="36" t="s">
        <v>414</v>
      </c>
      <c r="B212" s="37" t="s">
        <v>415</v>
      </c>
      <c r="C212" s="31" t="s">
        <v>53</v>
      </c>
      <c r="D212" s="32">
        <v>52</v>
      </c>
      <c r="E212" s="32"/>
      <c r="F212" s="33"/>
      <c r="G212" s="34"/>
      <c r="H212" s="35"/>
      <c r="J212" s="67"/>
    </row>
    <row r="213" spans="1:10" s="58" customFormat="1" ht="38.25" x14ac:dyDescent="0.25">
      <c r="A213" s="36" t="s">
        <v>416</v>
      </c>
      <c r="B213" s="37" t="s">
        <v>417</v>
      </c>
      <c r="C213" s="31" t="s">
        <v>53</v>
      </c>
      <c r="D213" s="32">
        <v>1</v>
      </c>
      <c r="E213" s="32"/>
      <c r="F213" s="33"/>
      <c r="G213" s="34"/>
      <c r="H213" s="35"/>
    </row>
    <row r="214" spans="1:10" s="58" customFormat="1" ht="51" x14ac:dyDescent="0.25">
      <c r="A214" s="36" t="s">
        <v>418</v>
      </c>
      <c r="B214" s="37" t="s">
        <v>419</v>
      </c>
      <c r="C214" s="31" t="s">
        <v>53</v>
      </c>
      <c r="D214" s="32">
        <v>8</v>
      </c>
      <c r="E214" s="32"/>
      <c r="F214" s="33"/>
      <c r="G214" s="34"/>
      <c r="H214" s="35"/>
    </row>
    <row r="215" spans="1:10" s="58" customFormat="1" x14ac:dyDescent="0.25">
      <c r="A215" s="55" t="s">
        <v>420</v>
      </c>
      <c r="B215" s="30" t="s">
        <v>421</v>
      </c>
      <c r="C215" s="31"/>
      <c r="D215" s="32"/>
      <c r="E215" s="32"/>
      <c r="F215" s="32"/>
      <c r="G215" s="34"/>
      <c r="H215" s="51"/>
    </row>
    <row r="216" spans="1:10" s="58" customFormat="1" ht="25.5" x14ac:dyDescent="0.25">
      <c r="A216" s="36" t="s">
        <v>422</v>
      </c>
      <c r="B216" s="37" t="s">
        <v>423</v>
      </c>
      <c r="C216" s="31" t="s">
        <v>36</v>
      </c>
      <c r="D216" s="32">
        <v>125</v>
      </c>
      <c r="E216" s="32"/>
      <c r="F216" s="33"/>
      <c r="G216" s="34"/>
      <c r="H216" s="35"/>
    </row>
    <row r="217" spans="1:10" s="58" customFormat="1" ht="25.5" x14ac:dyDescent="0.25">
      <c r="A217" s="36" t="s">
        <v>424</v>
      </c>
      <c r="B217" s="37" t="s">
        <v>425</v>
      </c>
      <c r="C217" s="31" t="s">
        <v>36</v>
      </c>
      <c r="D217" s="32">
        <v>35</v>
      </c>
      <c r="E217" s="32"/>
      <c r="F217" s="33"/>
      <c r="G217" s="34"/>
      <c r="H217" s="35"/>
    </row>
    <row r="218" spans="1:10" s="58" customFormat="1" ht="25.5" x14ac:dyDescent="0.25">
      <c r="A218" s="36" t="s">
        <v>426</v>
      </c>
      <c r="B218" s="37" t="s">
        <v>427</v>
      </c>
      <c r="C218" s="31" t="s">
        <v>36</v>
      </c>
      <c r="D218" s="32">
        <v>35</v>
      </c>
      <c r="E218" s="32"/>
      <c r="F218" s="33"/>
      <c r="G218" s="34"/>
      <c r="H218" s="35"/>
    </row>
    <row r="219" spans="1:10" s="58" customFormat="1" ht="38.25" x14ac:dyDescent="0.25">
      <c r="A219" s="36" t="s">
        <v>428</v>
      </c>
      <c r="B219" s="37" t="s">
        <v>429</v>
      </c>
      <c r="C219" s="31" t="s">
        <v>53</v>
      </c>
      <c r="D219" s="32">
        <v>35</v>
      </c>
      <c r="E219" s="32"/>
      <c r="F219" s="33"/>
      <c r="G219" s="34"/>
      <c r="H219" s="35"/>
    </row>
    <row r="220" spans="1:10" s="58" customFormat="1" x14ac:dyDescent="0.25">
      <c r="A220" s="55" t="s">
        <v>430</v>
      </c>
      <c r="B220" s="30" t="s">
        <v>431</v>
      </c>
      <c r="C220" s="31"/>
      <c r="D220" s="32"/>
      <c r="E220" s="32"/>
      <c r="F220" s="32"/>
      <c r="G220" s="34"/>
      <c r="H220" s="51"/>
    </row>
    <row r="221" spans="1:10" s="58" customFormat="1" ht="25.5" x14ac:dyDescent="0.25">
      <c r="A221" s="36" t="s">
        <v>432</v>
      </c>
      <c r="B221" s="37" t="s">
        <v>433</v>
      </c>
      <c r="C221" s="31" t="s">
        <v>36</v>
      </c>
      <c r="D221" s="32">
        <v>443</v>
      </c>
      <c r="E221" s="32"/>
      <c r="F221" s="33"/>
      <c r="G221" s="34"/>
      <c r="H221" s="35"/>
    </row>
    <row r="222" spans="1:10" s="64" customFormat="1" ht="25.5" x14ac:dyDescent="0.25">
      <c r="A222" s="36" t="s">
        <v>434</v>
      </c>
      <c r="B222" s="37" t="s">
        <v>435</v>
      </c>
      <c r="C222" s="31" t="s">
        <v>36</v>
      </c>
      <c r="D222" s="32">
        <v>216</v>
      </c>
      <c r="E222" s="32"/>
      <c r="F222" s="33"/>
      <c r="G222" s="34"/>
      <c r="H222" s="35"/>
      <c r="I222" s="58"/>
    </row>
    <row r="223" spans="1:10" s="64" customFormat="1" ht="25.5" x14ac:dyDescent="0.25">
      <c r="A223" s="36" t="s">
        <v>436</v>
      </c>
      <c r="B223" s="37" t="s">
        <v>437</v>
      </c>
      <c r="C223" s="31" t="s">
        <v>36</v>
      </c>
      <c r="D223" s="32">
        <v>35</v>
      </c>
      <c r="E223" s="32"/>
      <c r="F223" s="33"/>
      <c r="G223" s="34"/>
      <c r="H223" s="35"/>
      <c r="I223" s="58"/>
    </row>
    <row r="224" spans="1:10" s="64" customFormat="1" ht="25.5" x14ac:dyDescent="0.25">
      <c r="A224" s="36" t="s">
        <v>438</v>
      </c>
      <c r="B224" s="37" t="s">
        <v>439</v>
      </c>
      <c r="C224" s="31" t="s">
        <v>36</v>
      </c>
      <c r="D224" s="32">
        <v>70</v>
      </c>
      <c r="E224" s="32"/>
      <c r="F224" s="33"/>
      <c r="G224" s="34"/>
      <c r="H224" s="35"/>
      <c r="I224" s="58"/>
    </row>
    <row r="225" spans="1:9" s="58" customFormat="1" x14ac:dyDescent="0.25">
      <c r="A225" s="55" t="s">
        <v>440</v>
      </c>
      <c r="B225" s="30" t="s">
        <v>441</v>
      </c>
      <c r="C225" s="31"/>
      <c r="D225" s="32"/>
      <c r="E225" s="32"/>
      <c r="F225" s="32"/>
      <c r="G225" s="34"/>
      <c r="H225" s="51"/>
    </row>
    <row r="226" spans="1:9" s="58" customFormat="1" ht="25.5" x14ac:dyDescent="0.25">
      <c r="A226" s="36" t="s">
        <v>442</v>
      </c>
      <c r="B226" s="37" t="s">
        <v>443</v>
      </c>
      <c r="C226" s="31" t="s">
        <v>53</v>
      </c>
      <c r="D226" s="32">
        <v>2</v>
      </c>
      <c r="E226" s="32"/>
      <c r="F226" s="33"/>
      <c r="G226" s="34"/>
      <c r="H226" s="35"/>
    </row>
    <row r="227" spans="1:9" s="58" customFormat="1" ht="25.5" x14ac:dyDescent="0.25">
      <c r="A227" s="36" t="s">
        <v>444</v>
      </c>
      <c r="B227" s="37" t="s">
        <v>445</v>
      </c>
      <c r="C227" s="31" t="s">
        <v>53</v>
      </c>
      <c r="D227" s="32">
        <v>1</v>
      </c>
      <c r="E227" s="32"/>
      <c r="F227" s="33"/>
      <c r="G227" s="34"/>
      <c r="H227" s="35"/>
    </row>
    <row r="228" spans="1:9" s="58" customFormat="1" ht="25.5" x14ac:dyDescent="0.25">
      <c r="A228" s="36" t="s">
        <v>446</v>
      </c>
      <c r="B228" s="37" t="s">
        <v>447</v>
      </c>
      <c r="C228" s="31" t="s">
        <v>53</v>
      </c>
      <c r="D228" s="32">
        <v>2</v>
      </c>
      <c r="E228" s="32"/>
      <c r="F228" s="33"/>
      <c r="G228" s="34"/>
      <c r="H228" s="35"/>
    </row>
    <row r="229" spans="1:9" s="58" customFormat="1" ht="25.5" x14ac:dyDescent="0.25">
      <c r="A229" s="36" t="s">
        <v>448</v>
      </c>
      <c r="B229" s="37" t="s">
        <v>449</v>
      </c>
      <c r="C229" s="31" t="s">
        <v>53</v>
      </c>
      <c r="D229" s="32">
        <v>1</v>
      </c>
      <c r="E229" s="32"/>
      <c r="F229" s="33"/>
      <c r="G229" s="34"/>
      <c r="H229" s="35"/>
    </row>
    <row r="230" spans="1:9" s="58" customFormat="1" ht="25.5" x14ac:dyDescent="0.25">
      <c r="A230" s="36" t="s">
        <v>450</v>
      </c>
      <c r="B230" s="37" t="s">
        <v>451</v>
      </c>
      <c r="C230" s="31" t="s">
        <v>53</v>
      </c>
      <c r="D230" s="32">
        <v>2</v>
      </c>
      <c r="E230" s="32"/>
      <c r="F230" s="33"/>
      <c r="G230" s="34"/>
      <c r="H230" s="35"/>
    </row>
    <row r="231" spans="1:9" s="58" customFormat="1" x14ac:dyDescent="0.25">
      <c r="A231" s="55" t="s">
        <v>452</v>
      </c>
      <c r="B231" s="30" t="s">
        <v>453</v>
      </c>
      <c r="C231" s="31"/>
      <c r="D231" s="32"/>
      <c r="E231" s="32"/>
      <c r="F231" s="32"/>
      <c r="G231" s="34"/>
      <c r="H231" s="51"/>
    </row>
    <row r="232" spans="1:9" s="58" customFormat="1" x14ac:dyDescent="0.25">
      <c r="A232" s="36" t="s">
        <v>454</v>
      </c>
      <c r="B232" s="37" t="s">
        <v>455</v>
      </c>
      <c r="C232" s="31" t="s">
        <v>53</v>
      </c>
      <c r="D232" s="32">
        <v>11</v>
      </c>
      <c r="E232" s="32"/>
      <c r="F232" s="33"/>
      <c r="G232" s="34"/>
      <c r="H232" s="35"/>
    </row>
    <row r="233" spans="1:9" s="58" customFormat="1" x14ac:dyDescent="0.25">
      <c r="A233" s="36" t="s">
        <v>456</v>
      </c>
      <c r="B233" s="37" t="s">
        <v>457</v>
      </c>
      <c r="C233" s="31" t="s">
        <v>53</v>
      </c>
      <c r="D233" s="32">
        <v>8</v>
      </c>
      <c r="E233" s="32"/>
      <c r="F233" s="33"/>
      <c r="G233" s="34"/>
      <c r="H233" s="35"/>
    </row>
    <row r="234" spans="1:9" s="58" customFormat="1" ht="25.5" x14ac:dyDescent="0.25">
      <c r="A234" s="36" t="s">
        <v>458</v>
      </c>
      <c r="B234" s="37" t="s">
        <v>459</v>
      </c>
      <c r="C234" s="31" t="s">
        <v>53</v>
      </c>
      <c r="D234" s="32">
        <v>31</v>
      </c>
      <c r="E234" s="32"/>
      <c r="F234" s="33"/>
      <c r="G234" s="34"/>
      <c r="H234" s="35"/>
    </row>
    <row r="235" spans="1:9" s="64" customFormat="1" ht="25.5" x14ac:dyDescent="0.25">
      <c r="A235" s="36" t="s">
        <v>460</v>
      </c>
      <c r="B235" s="37" t="s">
        <v>461</v>
      </c>
      <c r="C235" s="31" t="s">
        <v>53</v>
      </c>
      <c r="D235" s="32">
        <v>6</v>
      </c>
      <c r="E235" s="32"/>
      <c r="F235" s="33"/>
      <c r="G235" s="34"/>
      <c r="H235" s="35"/>
      <c r="I235" s="58"/>
    </row>
    <row r="236" spans="1:9" s="64" customFormat="1" ht="25.5" x14ac:dyDescent="0.25">
      <c r="A236" s="36" t="s">
        <v>462</v>
      </c>
      <c r="B236" s="37" t="s">
        <v>463</v>
      </c>
      <c r="C236" s="31" t="s">
        <v>53</v>
      </c>
      <c r="D236" s="32">
        <v>2</v>
      </c>
      <c r="E236" s="32"/>
      <c r="F236" s="33"/>
      <c r="G236" s="34"/>
      <c r="H236" s="35"/>
      <c r="I236" s="58"/>
    </row>
    <row r="237" spans="1:9" s="58" customFormat="1" x14ac:dyDescent="0.25">
      <c r="A237" s="55" t="s">
        <v>464</v>
      </c>
      <c r="B237" s="30" t="s">
        <v>465</v>
      </c>
      <c r="C237" s="31"/>
      <c r="D237" s="32"/>
      <c r="E237" s="32"/>
      <c r="F237" s="32"/>
      <c r="G237" s="34"/>
      <c r="H237" s="51"/>
    </row>
    <row r="238" spans="1:9" s="58" customFormat="1" ht="51" x14ac:dyDescent="0.25">
      <c r="A238" s="36" t="s">
        <v>466</v>
      </c>
      <c r="B238" s="37" t="s">
        <v>467</v>
      </c>
      <c r="C238" s="31" t="s">
        <v>53</v>
      </c>
      <c r="D238" s="32">
        <v>5</v>
      </c>
      <c r="E238" s="32"/>
      <c r="F238" s="33"/>
      <c r="G238" s="34"/>
      <c r="H238" s="35"/>
    </row>
    <row r="239" spans="1:9" s="58" customFormat="1" ht="25.5" x14ac:dyDescent="0.25">
      <c r="A239" s="36" t="s">
        <v>468</v>
      </c>
      <c r="B239" s="37" t="s">
        <v>459</v>
      </c>
      <c r="C239" s="31" t="s">
        <v>53</v>
      </c>
      <c r="D239" s="32">
        <v>2</v>
      </c>
      <c r="E239" s="32"/>
      <c r="F239" s="33"/>
      <c r="G239" s="34"/>
      <c r="H239" s="35"/>
    </row>
    <row r="240" spans="1:9" s="58" customFormat="1" ht="25.5" x14ac:dyDescent="0.25">
      <c r="A240" s="36" t="s">
        <v>469</v>
      </c>
      <c r="B240" s="37" t="s">
        <v>470</v>
      </c>
      <c r="C240" s="31" t="s">
        <v>53</v>
      </c>
      <c r="D240" s="32">
        <v>25</v>
      </c>
      <c r="E240" s="32"/>
      <c r="F240" s="33"/>
      <c r="G240" s="34"/>
      <c r="H240" s="35"/>
    </row>
    <row r="241" spans="1:10" s="58" customFormat="1" x14ac:dyDescent="0.25">
      <c r="A241" s="55" t="s">
        <v>471</v>
      </c>
      <c r="B241" s="30" t="s">
        <v>472</v>
      </c>
      <c r="C241" s="31"/>
      <c r="D241" s="32"/>
      <c r="E241" s="32"/>
      <c r="F241" s="32"/>
      <c r="G241" s="34"/>
      <c r="H241" s="51"/>
    </row>
    <row r="242" spans="1:10" s="58" customFormat="1" ht="25.5" x14ac:dyDescent="0.25">
      <c r="A242" s="36" t="s">
        <v>473</v>
      </c>
      <c r="B242" s="37" t="s">
        <v>474</v>
      </c>
      <c r="C242" s="31" t="s">
        <v>53</v>
      </c>
      <c r="D242" s="32">
        <v>3</v>
      </c>
      <c r="E242" s="32"/>
      <c r="F242" s="33"/>
      <c r="G242" s="34"/>
      <c r="H242" s="35"/>
    </row>
    <row r="243" spans="1:10" s="58" customFormat="1" x14ac:dyDescent="0.25">
      <c r="A243" s="55"/>
      <c r="B243" s="30" t="s">
        <v>475</v>
      </c>
      <c r="C243" s="31"/>
      <c r="D243" s="32"/>
      <c r="E243" s="32"/>
      <c r="F243" s="66"/>
      <c r="G243" s="34"/>
      <c r="H243" s="51"/>
      <c r="J243" s="67"/>
    </row>
    <row r="244" spans="1:10" s="58" customFormat="1" x14ac:dyDescent="0.25">
      <c r="A244" s="55" t="s">
        <v>476</v>
      </c>
      <c r="B244" s="30" t="s">
        <v>477</v>
      </c>
      <c r="C244" s="31"/>
      <c r="D244" s="32"/>
      <c r="E244" s="32"/>
      <c r="F244" s="32"/>
      <c r="G244" s="34"/>
      <c r="H244" s="51"/>
    </row>
    <row r="245" spans="1:10" x14ac:dyDescent="0.25">
      <c r="A245" s="29" t="s">
        <v>478</v>
      </c>
      <c r="B245" s="30" t="s">
        <v>479</v>
      </c>
      <c r="C245" s="31"/>
      <c r="D245" s="32"/>
      <c r="E245" s="32"/>
      <c r="F245" s="33"/>
      <c r="G245" s="34"/>
      <c r="H245" s="43"/>
      <c r="I245" s="58"/>
    </row>
    <row r="246" spans="1:10" ht="50.25" customHeight="1" x14ac:dyDescent="0.25">
      <c r="A246" s="36" t="s">
        <v>480</v>
      </c>
      <c r="B246" s="37" t="s">
        <v>481</v>
      </c>
      <c r="C246" s="31" t="s">
        <v>53</v>
      </c>
      <c r="D246" s="32">
        <v>1</v>
      </c>
      <c r="E246" s="32"/>
      <c r="F246" s="33"/>
      <c r="G246" s="34"/>
      <c r="H246" s="35"/>
      <c r="I246" s="58"/>
    </row>
    <row r="247" spans="1:10" x14ac:dyDescent="0.25">
      <c r="A247" s="29" t="s">
        <v>482</v>
      </c>
      <c r="B247" s="30" t="s">
        <v>483</v>
      </c>
      <c r="C247" s="31"/>
      <c r="D247" s="32"/>
      <c r="E247" s="32"/>
      <c r="F247" s="33"/>
      <c r="G247" s="34"/>
      <c r="H247" s="43"/>
      <c r="I247" s="58"/>
    </row>
    <row r="248" spans="1:10" ht="34.5" customHeight="1" x14ac:dyDescent="0.25">
      <c r="A248" s="36" t="s">
        <v>484</v>
      </c>
      <c r="B248" s="37" t="s">
        <v>485</v>
      </c>
      <c r="C248" s="31" t="s">
        <v>53</v>
      </c>
      <c r="D248" s="32">
        <v>1</v>
      </c>
      <c r="E248" s="32"/>
      <c r="F248" s="33"/>
      <c r="G248" s="34"/>
      <c r="H248" s="35"/>
      <c r="I248" s="58"/>
    </row>
    <row r="249" spans="1:10" x14ac:dyDescent="0.25">
      <c r="A249" s="55"/>
      <c r="B249" s="30" t="s">
        <v>486</v>
      </c>
      <c r="C249" s="31"/>
      <c r="D249" s="32"/>
      <c r="E249" s="32"/>
      <c r="F249" s="66"/>
      <c r="G249" s="34"/>
      <c r="H249" s="51"/>
    </row>
    <row r="250" spans="1:10" x14ac:dyDescent="0.25">
      <c r="A250" s="29" t="s">
        <v>487</v>
      </c>
      <c r="B250" s="40" t="s">
        <v>488</v>
      </c>
      <c r="C250" s="31"/>
      <c r="D250" s="32"/>
      <c r="E250" s="32"/>
      <c r="F250" s="33"/>
      <c r="G250" s="34"/>
      <c r="H250" s="43"/>
    </row>
    <row r="251" spans="1:10" s="46" customFormat="1" x14ac:dyDescent="0.2">
      <c r="A251" s="39" t="s">
        <v>489</v>
      </c>
      <c r="B251" s="40" t="s">
        <v>490</v>
      </c>
      <c r="C251" s="44"/>
      <c r="D251" s="33"/>
      <c r="E251" s="33"/>
      <c r="F251" s="45"/>
      <c r="G251" s="34"/>
      <c r="H251" s="43"/>
    </row>
    <row r="252" spans="1:10" s="68" customFormat="1" ht="66" customHeight="1" x14ac:dyDescent="0.25">
      <c r="A252" s="36" t="s">
        <v>491</v>
      </c>
      <c r="B252" s="37" t="s">
        <v>492</v>
      </c>
      <c r="C252" s="31" t="s">
        <v>53</v>
      </c>
      <c r="D252" s="32">
        <v>3</v>
      </c>
      <c r="E252" s="32"/>
      <c r="F252" s="33"/>
      <c r="G252" s="34"/>
      <c r="H252" s="35"/>
      <c r="I252" s="1"/>
    </row>
    <row r="253" spans="1:10" s="46" customFormat="1" ht="45.75" customHeight="1" x14ac:dyDescent="0.25">
      <c r="A253" s="36" t="s">
        <v>493</v>
      </c>
      <c r="B253" s="37" t="s">
        <v>494</v>
      </c>
      <c r="C253" s="31" t="s">
        <v>53</v>
      </c>
      <c r="D253" s="32">
        <v>13</v>
      </c>
      <c r="E253" s="32"/>
      <c r="F253" s="33"/>
      <c r="G253" s="34"/>
      <c r="H253" s="35"/>
      <c r="I253" s="1"/>
    </row>
    <row r="254" spans="1:10" s="46" customFormat="1" ht="48" customHeight="1" x14ac:dyDescent="0.25">
      <c r="A254" s="36" t="s">
        <v>495</v>
      </c>
      <c r="B254" s="37" t="s">
        <v>496</v>
      </c>
      <c r="C254" s="31" t="s">
        <v>53</v>
      </c>
      <c r="D254" s="32">
        <v>1</v>
      </c>
      <c r="E254" s="32"/>
      <c r="F254" s="33"/>
      <c r="G254" s="34"/>
      <c r="H254" s="35"/>
      <c r="I254" s="2"/>
    </row>
    <row r="255" spans="1:10" s="46" customFormat="1" ht="53.25" customHeight="1" x14ac:dyDescent="0.25">
      <c r="A255" s="36" t="s">
        <v>497</v>
      </c>
      <c r="B255" s="37" t="s">
        <v>498</v>
      </c>
      <c r="C255" s="31" t="s">
        <v>53</v>
      </c>
      <c r="D255" s="32">
        <v>13</v>
      </c>
      <c r="E255" s="32"/>
      <c r="F255" s="33"/>
      <c r="G255" s="34"/>
      <c r="H255" s="35"/>
      <c r="I255" s="2"/>
    </row>
    <row r="256" spans="1:10" s="46" customFormat="1" ht="56.25" customHeight="1" x14ac:dyDescent="0.25">
      <c r="A256" s="36" t="s">
        <v>499</v>
      </c>
      <c r="B256" s="37" t="s">
        <v>500</v>
      </c>
      <c r="C256" s="31" t="s">
        <v>53</v>
      </c>
      <c r="D256" s="32">
        <v>2</v>
      </c>
      <c r="E256" s="32"/>
      <c r="F256" s="33"/>
      <c r="G256" s="34"/>
      <c r="H256" s="35"/>
      <c r="I256" s="1"/>
    </row>
    <row r="257" spans="1:9" s="46" customFormat="1" ht="44.25" customHeight="1" x14ac:dyDescent="0.25">
      <c r="A257" s="36" t="s">
        <v>501</v>
      </c>
      <c r="B257" s="37" t="s">
        <v>502</v>
      </c>
      <c r="C257" s="31" t="s">
        <v>53</v>
      </c>
      <c r="D257" s="32">
        <v>1</v>
      </c>
      <c r="E257" s="32"/>
      <c r="F257" s="33"/>
      <c r="G257" s="34"/>
      <c r="H257" s="35"/>
      <c r="I257" s="1"/>
    </row>
    <row r="258" spans="1:9" s="46" customFormat="1" ht="48" customHeight="1" x14ac:dyDescent="0.25">
      <c r="A258" s="36" t="s">
        <v>503</v>
      </c>
      <c r="B258" s="37" t="s">
        <v>504</v>
      </c>
      <c r="C258" s="31" t="s">
        <v>53</v>
      </c>
      <c r="D258" s="32">
        <v>1</v>
      </c>
      <c r="E258" s="32"/>
      <c r="F258" s="33"/>
      <c r="G258" s="34"/>
      <c r="H258" s="35"/>
      <c r="I258" s="1" t="s">
        <v>505</v>
      </c>
    </row>
    <row r="259" spans="1:9" s="46" customFormat="1" x14ac:dyDescent="0.2">
      <c r="A259" s="39" t="s">
        <v>506</v>
      </c>
      <c r="B259" s="40" t="s">
        <v>507</v>
      </c>
      <c r="C259" s="44"/>
      <c r="D259" s="33"/>
      <c r="E259" s="33"/>
      <c r="F259" s="45"/>
      <c r="G259" s="34"/>
      <c r="H259" s="43"/>
      <c r="I259" s="1"/>
    </row>
    <row r="260" spans="1:9" s="46" customFormat="1" ht="29.25" customHeight="1" x14ac:dyDescent="0.25">
      <c r="A260" s="36" t="s">
        <v>508</v>
      </c>
      <c r="B260" s="37" t="s">
        <v>509</v>
      </c>
      <c r="C260" s="31" t="s">
        <v>19</v>
      </c>
      <c r="D260" s="32">
        <v>6.03</v>
      </c>
      <c r="E260" s="32"/>
      <c r="F260" s="33"/>
      <c r="G260" s="34"/>
      <c r="H260" s="35"/>
      <c r="I260" s="1"/>
    </row>
    <row r="261" spans="1:9" s="46" customFormat="1" ht="48.75" customHeight="1" x14ac:dyDescent="0.25">
      <c r="A261" s="36" t="s">
        <v>510</v>
      </c>
      <c r="B261" s="37" t="s">
        <v>511</v>
      </c>
      <c r="C261" s="31" t="s">
        <v>36</v>
      </c>
      <c r="D261" s="32">
        <v>14.21</v>
      </c>
      <c r="E261" s="32"/>
      <c r="F261" s="33"/>
      <c r="G261" s="34"/>
      <c r="H261" s="35"/>
      <c r="I261" s="1"/>
    </row>
    <row r="262" spans="1:9" s="68" customFormat="1" ht="36" customHeight="1" x14ac:dyDescent="0.25">
      <c r="A262" s="36" t="s">
        <v>512</v>
      </c>
      <c r="B262" s="37" t="s">
        <v>513</v>
      </c>
      <c r="C262" s="31" t="s">
        <v>19</v>
      </c>
      <c r="D262" s="32">
        <v>14.41</v>
      </c>
      <c r="E262" s="32"/>
      <c r="F262" s="33"/>
      <c r="G262" s="34"/>
      <c r="H262" s="35"/>
      <c r="I262" s="1"/>
    </row>
    <row r="263" spans="1:9" s="46" customFormat="1" ht="44.25" customHeight="1" x14ac:dyDescent="0.25">
      <c r="A263" s="36" t="s">
        <v>514</v>
      </c>
      <c r="B263" s="37" t="s">
        <v>515</v>
      </c>
      <c r="C263" s="31" t="s">
        <v>36</v>
      </c>
      <c r="D263" s="32">
        <v>66.7</v>
      </c>
      <c r="E263" s="32"/>
      <c r="F263" s="33"/>
      <c r="G263" s="34"/>
      <c r="H263" s="35"/>
      <c r="I263" s="1"/>
    </row>
    <row r="264" spans="1:9" s="46" customFormat="1" ht="29.25" customHeight="1" x14ac:dyDescent="0.25">
      <c r="A264" s="36" t="s">
        <v>516</v>
      </c>
      <c r="B264" s="37" t="s">
        <v>517</v>
      </c>
      <c r="C264" s="31" t="s">
        <v>19</v>
      </c>
      <c r="D264" s="32">
        <v>3.62</v>
      </c>
      <c r="E264" s="32"/>
      <c r="F264" s="33"/>
      <c r="G264" s="34"/>
      <c r="H264" s="35"/>
      <c r="I264" s="1"/>
    </row>
    <row r="265" spans="1:9" s="46" customFormat="1" ht="57.75" customHeight="1" x14ac:dyDescent="0.25">
      <c r="A265" s="36" t="s">
        <v>518</v>
      </c>
      <c r="B265" s="37" t="s">
        <v>519</v>
      </c>
      <c r="C265" s="31" t="s">
        <v>19</v>
      </c>
      <c r="D265" s="32">
        <v>0.75</v>
      </c>
      <c r="E265" s="32"/>
      <c r="F265" s="33"/>
      <c r="G265" s="34"/>
      <c r="H265" s="35"/>
      <c r="I265" s="1"/>
    </row>
    <row r="266" spans="1:9" s="46" customFormat="1" x14ac:dyDescent="0.2">
      <c r="A266" s="39" t="s">
        <v>520</v>
      </c>
      <c r="B266" s="40" t="s">
        <v>521</v>
      </c>
      <c r="C266" s="44"/>
      <c r="D266" s="33"/>
      <c r="E266" s="33"/>
      <c r="F266" s="45"/>
      <c r="G266" s="34"/>
      <c r="H266" s="43"/>
      <c r="I266" s="1"/>
    </row>
    <row r="267" spans="1:9" s="46" customFormat="1" ht="40.5" customHeight="1" x14ac:dyDescent="0.25">
      <c r="A267" s="36" t="s">
        <v>522</v>
      </c>
      <c r="B267" s="37" t="s">
        <v>523</v>
      </c>
      <c r="C267" s="31" t="s">
        <v>53</v>
      </c>
      <c r="D267" s="32">
        <v>2</v>
      </c>
      <c r="E267" s="32"/>
      <c r="F267" s="33"/>
      <c r="G267" s="34"/>
      <c r="H267" s="35"/>
    </row>
    <row r="268" spans="1:9" s="46" customFormat="1" ht="43.5" customHeight="1" x14ac:dyDescent="0.25">
      <c r="A268" s="36" t="s">
        <v>524</v>
      </c>
      <c r="B268" s="37" t="s">
        <v>525</v>
      </c>
      <c r="C268" s="31" t="s">
        <v>53</v>
      </c>
      <c r="D268" s="32">
        <v>9</v>
      </c>
      <c r="E268" s="32"/>
      <c r="F268" s="33"/>
      <c r="G268" s="34"/>
      <c r="H268" s="35"/>
    </row>
    <row r="269" spans="1:9" s="46" customFormat="1" ht="43.5" customHeight="1" x14ac:dyDescent="0.25">
      <c r="A269" s="36" t="s">
        <v>526</v>
      </c>
      <c r="B269" s="37" t="s">
        <v>527</v>
      </c>
      <c r="C269" s="31" t="s">
        <v>53</v>
      </c>
      <c r="D269" s="32">
        <v>13</v>
      </c>
      <c r="E269" s="32"/>
      <c r="F269" s="33"/>
      <c r="G269" s="34"/>
      <c r="H269" s="35"/>
    </row>
    <row r="270" spans="1:9" s="46" customFormat="1" ht="43.5" customHeight="1" x14ac:dyDescent="0.25">
      <c r="A270" s="36" t="s">
        <v>528</v>
      </c>
      <c r="B270" s="37" t="s">
        <v>529</v>
      </c>
      <c r="C270" s="31" t="s">
        <v>53</v>
      </c>
      <c r="D270" s="32">
        <v>1</v>
      </c>
      <c r="E270" s="32"/>
      <c r="F270" s="33"/>
      <c r="G270" s="34"/>
      <c r="H270" s="35"/>
    </row>
    <row r="271" spans="1:9" s="46" customFormat="1" ht="43.5" customHeight="1" x14ac:dyDescent="0.25">
      <c r="A271" s="36" t="s">
        <v>530</v>
      </c>
      <c r="B271" s="37" t="s">
        <v>531</v>
      </c>
      <c r="C271" s="31" t="s">
        <v>53</v>
      </c>
      <c r="D271" s="32">
        <v>17</v>
      </c>
      <c r="E271" s="32"/>
      <c r="F271" s="33"/>
      <c r="G271" s="34"/>
      <c r="H271" s="35"/>
    </row>
    <row r="272" spans="1:9" s="46" customFormat="1" ht="43.5" customHeight="1" x14ac:dyDescent="0.25">
      <c r="A272" s="36" t="s">
        <v>532</v>
      </c>
      <c r="B272" s="37" t="s">
        <v>533</v>
      </c>
      <c r="C272" s="31" t="s">
        <v>53</v>
      </c>
      <c r="D272" s="32">
        <v>17</v>
      </c>
      <c r="E272" s="32"/>
      <c r="F272" s="33"/>
      <c r="G272" s="34"/>
      <c r="H272" s="35"/>
    </row>
    <row r="273" spans="1:10" s="46" customFormat="1" x14ac:dyDescent="0.2">
      <c r="A273" s="39" t="s">
        <v>534</v>
      </c>
      <c r="B273" s="40" t="s">
        <v>535</v>
      </c>
      <c r="C273" s="44"/>
      <c r="D273" s="33"/>
      <c r="E273" s="33"/>
      <c r="F273" s="45"/>
      <c r="G273" s="34"/>
      <c r="H273" s="43"/>
      <c r="I273" s="1"/>
    </row>
    <row r="274" spans="1:10" ht="37.5" customHeight="1" x14ac:dyDescent="0.25">
      <c r="A274" s="36" t="s">
        <v>536</v>
      </c>
      <c r="B274" s="37" t="s">
        <v>537</v>
      </c>
      <c r="C274" s="31" t="s">
        <v>53</v>
      </c>
      <c r="D274" s="32">
        <v>6</v>
      </c>
      <c r="E274" s="32"/>
      <c r="F274" s="33"/>
      <c r="G274" s="34"/>
      <c r="H274" s="35"/>
      <c r="J274" s="46"/>
    </row>
    <row r="275" spans="1:10" s="46" customFormat="1" ht="44.25" customHeight="1" x14ac:dyDescent="0.25">
      <c r="A275" s="36" t="s">
        <v>538</v>
      </c>
      <c r="B275" s="37" t="s">
        <v>199</v>
      </c>
      <c r="C275" s="31" t="s">
        <v>53</v>
      </c>
      <c r="D275" s="32">
        <v>4</v>
      </c>
      <c r="E275" s="32"/>
      <c r="F275" s="33"/>
      <c r="G275" s="34"/>
      <c r="H275" s="35"/>
      <c r="I275" s="1"/>
    </row>
    <row r="276" spans="1:10" s="46" customFormat="1" ht="36" customHeight="1" x14ac:dyDescent="0.25">
      <c r="A276" s="36" t="s">
        <v>539</v>
      </c>
      <c r="B276" s="37" t="s">
        <v>540</v>
      </c>
      <c r="C276" s="31" t="s">
        <v>53</v>
      </c>
      <c r="D276" s="32">
        <v>5</v>
      </c>
      <c r="E276" s="32"/>
      <c r="F276" s="33"/>
      <c r="G276" s="34"/>
      <c r="H276" s="35"/>
      <c r="I276" s="1"/>
    </row>
    <row r="277" spans="1:10" s="46" customFormat="1" ht="48" customHeight="1" x14ac:dyDescent="0.25">
      <c r="A277" s="36" t="s">
        <v>541</v>
      </c>
      <c r="B277" s="37" t="s">
        <v>542</v>
      </c>
      <c r="C277" s="31" t="s">
        <v>53</v>
      </c>
      <c r="D277" s="32">
        <v>4</v>
      </c>
      <c r="E277" s="32"/>
      <c r="F277" s="33"/>
      <c r="G277" s="34"/>
      <c r="H277" s="35"/>
      <c r="I277" s="1"/>
    </row>
    <row r="278" spans="1:10" s="46" customFormat="1" ht="54.75" customHeight="1" x14ac:dyDescent="0.25">
      <c r="A278" s="36" t="s">
        <v>543</v>
      </c>
      <c r="B278" s="37" t="s">
        <v>544</v>
      </c>
      <c r="C278" s="31" t="s">
        <v>36</v>
      </c>
      <c r="D278" s="32">
        <v>6.37</v>
      </c>
      <c r="E278" s="32"/>
      <c r="F278" s="33"/>
      <c r="G278" s="34"/>
      <c r="H278" s="35"/>
      <c r="I278" s="1"/>
    </row>
    <row r="279" spans="1:10" s="46" customFormat="1" ht="33" customHeight="1" x14ac:dyDescent="0.25">
      <c r="A279" s="36" t="s">
        <v>545</v>
      </c>
      <c r="B279" s="37" t="s">
        <v>546</v>
      </c>
      <c r="C279" s="31" t="s">
        <v>19</v>
      </c>
      <c r="D279" s="32">
        <v>1.97</v>
      </c>
      <c r="E279" s="32"/>
      <c r="F279" s="33"/>
      <c r="G279" s="34"/>
      <c r="H279" s="35"/>
      <c r="I279" s="1" t="s">
        <v>547</v>
      </c>
    </row>
    <row r="280" spans="1:10" s="46" customFormat="1" ht="45.75" customHeight="1" x14ac:dyDescent="0.25">
      <c r="A280" s="36" t="s">
        <v>548</v>
      </c>
      <c r="B280" s="37" t="s">
        <v>549</v>
      </c>
      <c r="C280" s="31" t="s">
        <v>53</v>
      </c>
      <c r="D280" s="32">
        <v>17</v>
      </c>
      <c r="E280" s="32"/>
      <c r="F280" s="33"/>
      <c r="G280" s="34"/>
      <c r="H280" s="35"/>
      <c r="I280" s="1"/>
    </row>
    <row r="281" spans="1:10" ht="42" customHeight="1" x14ac:dyDescent="0.25">
      <c r="A281" s="36" t="s">
        <v>550</v>
      </c>
      <c r="B281" s="37" t="s">
        <v>551</v>
      </c>
      <c r="C281" s="31" t="s">
        <v>53</v>
      </c>
      <c r="D281" s="32">
        <v>9</v>
      </c>
      <c r="E281" s="32"/>
      <c r="F281" s="33"/>
      <c r="G281" s="34"/>
      <c r="H281" s="35"/>
    </row>
    <row r="282" spans="1:10" ht="40.5" customHeight="1" x14ac:dyDescent="0.25">
      <c r="A282" s="36" t="s">
        <v>552</v>
      </c>
      <c r="B282" s="37" t="s">
        <v>553</v>
      </c>
      <c r="C282" s="31" t="s">
        <v>389</v>
      </c>
      <c r="D282" s="32">
        <v>9</v>
      </c>
      <c r="E282" s="32"/>
      <c r="F282" s="33"/>
      <c r="G282" s="34"/>
      <c r="H282" s="35"/>
    </row>
    <row r="283" spans="1:10" x14ac:dyDescent="0.25">
      <c r="A283" s="36"/>
      <c r="B283" s="30" t="s">
        <v>554</v>
      </c>
      <c r="C283" s="69"/>
      <c r="D283" s="66"/>
      <c r="E283" s="66"/>
      <c r="F283" s="60"/>
      <c r="G283" s="34"/>
      <c r="H283" s="51"/>
    </row>
    <row r="284" spans="1:10" s="46" customFormat="1" x14ac:dyDescent="0.2">
      <c r="A284" s="70" t="s">
        <v>555</v>
      </c>
      <c r="B284" s="40" t="s">
        <v>556</v>
      </c>
      <c r="C284" s="44"/>
      <c r="D284" s="33"/>
      <c r="E284" s="33"/>
      <c r="F284" s="45"/>
      <c r="G284" s="34"/>
      <c r="H284" s="43"/>
    </row>
    <row r="285" spans="1:10" x14ac:dyDescent="0.25">
      <c r="A285" s="29" t="s">
        <v>557</v>
      </c>
      <c r="B285" s="40" t="s">
        <v>558</v>
      </c>
      <c r="C285" s="31"/>
      <c r="D285" s="32"/>
      <c r="E285" s="32"/>
      <c r="F285" s="33"/>
      <c r="G285" s="34"/>
      <c r="H285" s="51"/>
    </row>
    <row r="286" spans="1:10" ht="57.75" customHeight="1" x14ac:dyDescent="0.25">
      <c r="A286" s="36" t="s">
        <v>559</v>
      </c>
      <c r="B286" s="37" t="s">
        <v>560</v>
      </c>
      <c r="C286" s="31" t="s">
        <v>19</v>
      </c>
      <c r="D286" s="32">
        <v>21.41</v>
      </c>
      <c r="E286" s="32"/>
      <c r="F286" s="33"/>
      <c r="G286" s="34"/>
      <c r="H286" s="35"/>
      <c r="J286" s="28"/>
    </row>
    <row r="287" spans="1:10" ht="51" x14ac:dyDescent="0.25">
      <c r="A287" s="36" t="s">
        <v>561</v>
      </c>
      <c r="B287" s="37" t="s">
        <v>562</v>
      </c>
      <c r="C287" s="31" t="s">
        <v>19</v>
      </c>
      <c r="D287" s="32">
        <v>357.34</v>
      </c>
      <c r="E287" s="32"/>
      <c r="F287" s="33"/>
      <c r="G287" s="34"/>
      <c r="H287" s="35"/>
      <c r="J287" s="28"/>
    </row>
    <row r="288" spans="1:10" ht="59.25" customHeight="1" x14ac:dyDescent="0.25">
      <c r="A288" s="36" t="s">
        <v>563</v>
      </c>
      <c r="B288" s="37" t="s">
        <v>564</v>
      </c>
      <c r="C288" s="31" t="s">
        <v>19</v>
      </c>
      <c r="D288" s="32">
        <v>21.41</v>
      </c>
      <c r="E288" s="32"/>
      <c r="F288" s="33"/>
      <c r="G288" s="34"/>
      <c r="H288" s="35"/>
      <c r="I288" s="2"/>
      <c r="J288" s="28"/>
    </row>
    <row r="289" spans="1:11" s="54" customFormat="1" ht="56.25" customHeight="1" x14ac:dyDescent="0.25">
      <c r="A289" s="36" t="s">
        <v>565</v>
      </c>
      <c r="B289" s="37" t="s">
        <v>566</v>
      </c>
      <c r="C289" s="31" t="s">
        <v>19</v>
      </c>
      <c r="D289" s="32">
        <v>311.75</v>
      </c>
      <c r="E289" s="32"/>
      <c r="F289" s="33"/>
      <c r="G289" s="34"/>
      <c r="H289" s="35"/>
      <c r="I289" s="71">
        <f>D145+D146</f>
        <v>581.34999999999991</v>
      </c>
      <c r="J289" s="54" t="s">
        <v>567</v>
      </c>
    </row>
    <row r="290" spans="1:11" ht="51.75" customHeight="1" x14ac:dyDescent="0.25">
      <c r="A290" s="36" t="s">
        <v>568</v>
      </c>
      <c r="B290" s="37" t="s">
        <v>569</v>
      </c>
      <c r="C290" s="31" t="s">
        <v>19</v>
      </c>
      <c r="D290" s="32">
        <v>245.16</v>
      </c>
      <c r="E290" s="32"/>
      <c r="F290" s="33"/>
      <c r="G290" s="34"/>
      <c r="H290" s="35"/>
      <c r="I290" s="2">
        <f>D289+D290</f>
        <v>556.91</v>
      </c>
    </row>
    <row r="291" spans="1:11" x14ac:dyDescent="0.25">
      <c r="A291" s="29" t="s">
        <v>570</v>
      </c>
      <c r="B291" s="40" t="s">
        <v>571</v>
      </c>
      <c r="C291" s="31"/>
      <c r="D291" s="32"/>
      <c r="E291" s="32"/>
      <c r="F291" s="33"/>
      <c r="G291" s="34"/>
      <c r="H291" s="51"/>
    </row>
    <row r="292" spans="1:11" ht="55.5" customHeight="1" x14ac:dyDescent="0.25">
      <c r="A292" s="36" t="s">
        <v>572</v>
      </c>
      <c r="B292" s="37" t="s">
        <v>573</v>
      </c>
      <c r="C292" s="31" t="s">
        <v>19</v>
      </c>
      <c r="D292" s="32">
        <v>86.16</v>
      </c>
      <c r="E292" s="32"/>
      <c r="F292" s="33"/>
      <c r="G292" s="34"/>
      <c r="H292" s="35"/>
    </row>
    <row r="293" spans="1:11" x14ac:dyDescent="0.25">
      <c r="A293" s="29" t="s">
        <v>574</v>
      </c>
      <c r="B293" s="40" t="s">
        <v>575</v>
      </c>
      <c r="C293" s="31"/>
      <c r="D293" s="32"/>
      <c r="E293" s="32"/>
      <c r="F293" s="33"/>
      <c r="G293" s="34"/>
      <c r="H293" s="51"/>
    </row>
    <row r="294" spans="1:11" ht="38.25" x14ac:dyDescent="0.25">
      <c r="A294" s="36" t="s">
        <v>576</v>
      </c>
      <c r="B294" s="37" t="s">
        <v>577</v>
      </c>
      <c r="C294" s="31" t="s">
        <v>19</v>
      </c>
      <c r="D294" s="32">
        <v>10.71</v>
      </c>
      <c r="E294" s="32"/>
      <c r="F294" s="33"/>
      <c r="G294" s="34"/>
      <c r="H294" s="35"/>
    </row>
    <row r="295" spans="1:11" x14ac:dyDescent="0.25">
      <c r="A295" s="36"/>
      <c r="B295" s="40" t="s">
        <v>578</v>
      </c>
      <c r="C295" s="41"/>
      <c r="D295" s="33"/>
      <c r="E295" s="33"/>
      <c r="F295" s="42"/>
      <c r="G295" s="72"/>
      <c r="H295" s="43"/>
    </row>
    <row r="296" spans="1:11" s="46" customFormat="1" x14ac:dyDescent="0.2">
      <c r="A296" s="70" t="s">
        <v>579</v>
      </c>
      <c r="B296" s="40" t="s">
        <v>580</v>
      </c>
      <c r="C296" s="44"/>
      <c r="D296" s="33"/>
      <c r="E296" s="33"/>
      <c r="F296" s="45"/>
      <c r="G296" s="34"/>
      <c r="H296" s="43"/>
    </row>
    <row r="297" spans="1:11" x14ac:dyDescent="0.25">
      <c r="A297" s="39" t="s">
        <v>581</v>
      </c>
      <c r="B297" s="40" t="s">
        <v>582</v>
      </c>
      <c r="C297" s="73"/>
      <c r="D297" s="33"/>
      <c r="E297" s="33"/>
      <c r="F297" s="33"/>
      <c r="G297" s="72"/>
      <c r="H297" s="43"/>
      <c r="I297" s="58"/>
    </row>
    <row r="298" spans="1:11" ht="38.25" customHeight="1" x14ac:dyDescent="0.25">
      <c r="A298" s="36" t="s">
        <v>583</v>
      </c>
      <c r="B298" s="37" t="s">
        <v>584</v>
      </c>
      <c r="C298" s="31" t="s">
        <v>36</v>
      </c>
      <c r="D298" s="32">
        <v>47.67</v>
      </c>
      <c r="E298" s="32"/>
      <c r="F298" s="33"/>
      <c r="G298" s="34"/>
      <c r="H298" s="35"/>
    </row>
    <row r="299" spans="1:11" ht="34.5" customHeight="1" x14ac:dyDescent="0.25">
      <c r="A299" s="36" t="s">
        <v>585</v>
      </c>
      <c r="B299" s="37" t="s">
        <v>586</v>
      </c>
      <c r="C299" s="31" t="s">
        <v>19</v>
      </c>
      <c r="D299" s="32">
        <v>85.15</v>
      </c>
      <c r="E299" s="32"/>
      <c r="F299" s="33"/>
      <c r="G299" s="34"/>
      <c r="H299" s="35"/>
    </row>
    <row r="300" spans="1:11" ht="36.75" customHeight="1" x14ac:dyDescent="0.25">
      <c r="A300" s="36" t="s">
        <v>587</v>
      </c>
      <c r="B300" s="37" t="s">
        <v>588</v>
      </c>
      <c r="C300" s="31" t="s">
        <v>19</v>
      </c>
      <c r="D300" s="32">
        <v>5.84</v>
      </c>
      <c r="E300" s="32"/>
      <c r="F300" s="33"/>
      <c r="G300" s="34"/>
      <c r="H300" s="35"/>
      <c r="I300" s="74"/>
    </row>
    <row r="301" spans="1:11" ht="31.5" customHeight="1" x14ac:dyDescent="0.25">
      <c r="A301" s="36" t="s">
        <v>589</v>
      </c>
      <c r="B301" s="37" t="s">
        <v>307</v>
      </c>
      <c r="C301" s="31" t="s">
        <v>19</v>
      </c>
      <c r="D301" s="32">
        <v>5.84</v>
      </c>
      <c r="E301" s="32"/>
      <c r="F301" s="33"/>
      <c r="G301" s="34"/>
      <c r="H301" s="35"/>
      <c r="I301" s="46"/>
    </row>
    <row r="302" spans="1:11" ht="31.5" customHeight="1" x14ac:dyDescent="0.25">
      <c r="A302" s="36" t="s">
        <v>590</v>
      </c>
      <c r="B302" s="37" t="s">
        <v>591</v>
      </c>
      <c r="C302" s="31" t="s">
        <v>114</v>
      </c>
      <c r="D302" s="32">
        <v>8.65</v>
      </c>
      <c r="E302" s="32"/>
      <c r="F302" s="33"/>
      <c r="G302" s="34"/>
      <c r="H302" s="35"/>
      <c r="K302" s="46"/>
    </row>
    <row r="303" spans="1:11" ht="32.25" customHeight="1" x14ac:dyDescent="0.25">
      <c r="A303" s="36" t="s">
        <v>592</v>
      </c>
      <c r="B303" s="37" t="s">
        <v>118</v>
      </c>
      <c r="C303" s="31" t="s">
        <v>19</v>
      </c>
      <c r="D303" s="32">
        <v>5.84</v>
      </c>
      <c r="E303" s="32"/>
      <c r="F303" s="33"/>
      <c r="G303" s="34"/>
      <c r="H303" s="35"/>
    </row>
    <row r="304" spans="1:11" s="58" customFormat="1" x14ac:dyDescent="0.25">
      <c r="A304" s="39" t="s">
        <v>593</v>
      </c>
      <c r="B304" s="40" t="s">
        <v>594</v>
      </c>
      <c r="C304" s="31"/>
      <c r="D304" s="32"/>
      <c r="E304" s="32"/>
      <c r="F304" s="32"/>
      <c r="G304" s="57"/>
      <c r="H304" s="43"/>
    </row>
    <row r="305" spans="1:9" s="58" customFormat="1" ht="33.75" customHeight="1" x14ac:dyDescent="0.25">
      <c r="A305" s="36" t="s">
        <v>595</v>
      </c>
      <c r="B305" s="37" t="s">
        <v>596</v>
      </c>
      <c r="C305" s="31" t="s">
        <v>19</v>
      </c>
      <c r="D305" s="32">
        <v>205.5</v>
      </c>
      <c r="E305" s="32"/>
      <c r="F305" s="33"/>
      <c r="G305" s="34"/>
      <c r="H305" s="35"/>
    </row>
    <row r="306" spans="1:9" x14ac:dyDescent="0.25">
      <c r="A306" s="39" t="s">
        <v>597</v>
      </c>
      <c r="B306" s="40" t="s">
        <v>598</v>
      </c>
      <c r="C306" s="31"/>
      <c r="D306" s="32"/>
      <c r="E306" s="32"/>
      <c r="F306" s="32"/>
      <c r="G306" s="57"/>
      <c r="H306" s="43"/>
    </row>
    <row r="307" spans="1:9" s="58" customFormat="1" ht="51" x14ac:dyDescent="0.25">
      <c r="A307" s="36" t="s">
        <v>599</v>
      </c>
      <c r="B307" s="37" t="s">
        <v>600</v>
      </c>
      <c r="C307" s="31" t="s">
        <v>36</v>
      </c>
      <c r="D307" s="32">
        <v>5</v>
      </c>
      <c r="E307" s="32"/>
      <c r="F307" s="33"/>
      <c r="G307" s="34"/>
      <c r="H307" s="35"/>
      <c r="I307" s="75"/>
    </row>
    <row r="308" spans="1:9" s="58" customFormat="1" ht="51" x14ac:dyDescent="0.25">
      <c r="A308" s="36" t="s">
        <v>601</v>
      </c>
      <c r="B308" s="37" t="s">
        <v>602</v>
      </c>
      <c r="C308" s="31" t="s">
        <v>36</v>
      </c>
      <c r="D308" s="32">
        <v>3.5</v>
      </c>
      <c r="E308" s="32"/>
      <c r="F308" s="33"/>
      <c r="G308" s="34"/>
      <c r="H308" s="35"/>
      <c r="I308" s="75"/>
    </row>
    <row r="309" spans="1:9" x14ac:dyDescent="0.25">
      <c r="A309" s="39"/>
      <c r="B309" s="40" t="s">
        <v>603</v>
      </c>
      <c r="C309" s="41"/>
      <c r="D309" s="42"/>
      <c r="E309" s="33"/>
      <c r="F309" s="42"/>
      <c r="G309" s="34"/>
      <c r="H309" s="43"/>
    </row>
    <row r="310" spans="1:9" x14ac:dyDescent="0.25">
      <c r="A310" s="55" t="s">
        <v>604</v>
      </c>
      <c r="B310" s="40" t="s">
        <v>605</v>
      </c>
      <c r="C310" s="73"/>
      <c r="D310" s="33"/>
      <c r="E310" s="33"/>
      <c r="F310" s="33"/>
      <c r="G310" s="72"/>
      <c r="H310" s="43"/>
    </row>
    <row r="311" spans="1:9" s="46" customFormat="1" ht="18" customHeight="1" x14ac:dyDescent="0.25">
      <c r="A311" s="55" t="s">
        <v>606</v>
      </c>
      <c r="B311" s="40" t="s">
        <v>607</v>
      </c>
      <c r="C311" s="73"/>
      <c r="D311" s="33"/>
      <c r="E311" s="33"/>
      <c r="F311" s="33"/>
      <c r="G311" s="72"/>
      <c r="H311" s="43"/>
    </row>
    <row r="312" spans="1:9" s="46" customFormat="1" ht="39.75" customHeight="1" x14ac:dyDescent="0.25">
      <c r="A312" s="36" t="s">
        <v>608</v>
      </c>
      <c r="B312" s="37" t="s">
        <v>609</v>
      </c>
      <c r="C312" s="31" t="s">
        <v>53</v>
      </c>
      <c r="D312" s="32">
        <v>1</v>
      </c>
      <c r="E312" s="32"/>
      <c r="F312" s="33"/>
      <c r="G312" s="34"/>
      <c r="H312" s="35"/>
    </row>
    <row r="313" spans="1:9" s="46" customFormat="1" x14ac:dyDescent="0.25">
      <c r="A313" s="39"/>
      <c r="B313" s="40" t="s">
        <v>610</v>
      </c>
      <c r="C313" s="41"/>
      <c r="D313" s="42"/>
      <c r="E313" s="33"/>
      <c r="F313" s="42"/>
      <c r="G313" s="34"/>
      <c r="H313" s="43"/>
    </row>
    <row r="314" spans="1:9" x14ac:dyDescent="0.25">
      <c r="A314" s="55" t="s">
        <v>611</v>
      </c>
      <c r="B314" s="40" t="s">
        <v>612</v>
      </c>
      <c r="C314" s="73"/>
      <c r="D314" s="33"/>
      <c r="E314" s="33"/>
      <c r="F314" s="33"/>
      <c r="G314" s="72"/>
      <c r="H314" s="43"/>
    </row>
    <row r="315" spans="1:9" x14ac:dyDescent="0.25">
      <c r="A315" s="55" t="s">
        <v>613</v>
      </c>
      <c r="B315" s="40" t="s">
        <v>614</v>
      </c>
      <c r="C315" s="73"/>
      <c r="D315" s="33"/>
      <c r="E315" s="33"/>
      <c r="F315" s="33"/>
      <c r="G315" s="72"/>
      <c r="H315" s="43"/>
    </row>
    <row r="316" spans="1:9" s="28" customFormat="1" ht="33.75" customHeight="1" x14ac:dyDescent="0.25">
      <c r="A316" s="36" t="s">
        <v>615</v>
      </c>
      <c r="B316" s="37" t="s">
        <v>616</v>
      </c>
      <c r="C316" s="31" t="s">
        <v>78</v>
      </c>
      <c r="D316" s="32">
        <v>30.4</v>
      </c>
      <c r="E316" s="32"/>
      <c r="F316" s="33"/>
      <c r="G316" s="34"/>
      <c r="H316" s="35"/>
      <c r="I316" s="38"/>
    </row>
    <row r="317" spans="1:9" s="28" customFormat="1" ht="33" customHeight="1" x14ac:dyDescent="0.25">
      <c r="A317" s="36" t="s">
        <v>617</v>
      </c>
      <c r="B317" s="37" t="s">
        <v>618</v>
      </c>
      <c r="C317" s="31" t="s">
        <v>78</v>
      </c>
      <c r="D317" s="32">
        <v>567.32000000000005</v>
      </c>
      <c r="E317" s="32"/>
      <c r="F317" s="33"/>
      <c r="G317" s="34"/>
      <c r="H317" s="35"/>
      <c r="I317" s="38"/>
    </row>
    <row r="318" spans="1:9" s="28" customFormat="1" ht="42.75" customHeight="1" x14ac:dyDescent="0.25">
      <c r="A318" s="36" t="s">
        <v>619</v>
      </c>
      <c r="B318" s="37" t="s">
        <v>620</v>
      </c>
      <c r="C318" s="31" t="s">
        <v>19</v>
      </c>
      <c r="D318" s="32">
        <v>330</v>
      </c>
      <c r="E318" s="32"/>
      <c r="F318" s="33"/>
      <c r="G318" s="34"/>
      <c r="H318" s="35"/>
      <c r="I318" s="38"/>
    </row>
    <row r="319" spans="1:9" s="28" customFormat="1" ht="35.25" customHeight="1" x14ac:dyDescent="0.25">
      <c r="A319" s="36" t="s">
        <v>621</v>
      </c>
      <c r="B319" s="37" t="s">
        <v>622</v>
      </c>
      <c r="C319" s="31" t="s">
        <v>19</v>
      </c>
      <c r="D319" s="32">
        <v>55.69</v>
      </c>
      <c r="E319" s="32"/>
      <c r="F319" s="33"/>
      <c r="G319" s="34"/>
      <c r="H319" s="35"/>
      <c r="I319" s="38"/>
    </row>
    <row r="320" spans="1:9" s="28" customFormat="1" ht="35.25" customHeight="1" x14ac:dyDescent="0.25">
      <c r="A320" s="36" t="s">
        <v>623</v>
      </c>
      <c r="B320" s="37" t="s">
        <v>624</v>
      </c>
      <c r="C320" s="31" t="s">
        <v>19</v>
      </c>
      <c r="D320" s="32">
        <v>55.69</v>
      </c>
      <c r="E320" s="32"/>
      <c r="F320" s="33"/>
      <c r="G320" s="34"/>
      <c r="H320" s="35"/>
      <c r="I320" s="38"/>
    </row>
    <row r="321" spans="1:9" s="28" customFormat="1" ht="25.5" customHeight="1" x14ac:dyDescent="0.25">
      <c r="A321" s="36" t="s">
        <v>625</v>
      </c>
      <c r="B321" s="37" t="s">
        <v>626</v>
      </c>
      <c r="C321" s="31" t="s">
        <v>36</v>
      </c>
      <c r="D321" s="32">
        <v>1000</v>
      </c>
      <c r="E321" s="32"/>
      <c r="F321" s="33"/>
      <c r="G321" s="34"/>
      <c r="H321" s="35"/>
      <c r="I321" s="38"/>
    </row>
    <row r="322" spans="1:9" s="28" customFormat="1" ht="30.75" customHeight="1" x14ac:dyDescent="0.25">
      <c r="A322" s="36" t="s">
        <v>627</v>
      </c>
      <c r="B322" s="37" t="s">
        <v>628</v>
      </c>
      <c r="C322" s="31" t="s">
        <v>53</v>
      </c>
      <c r="D322" s="32">
        <v>13</v>
      </c>
      <c r="E322" s="32"/>
      <c r="F322" s="33"/>
      <c r="G322" s="34"/>
      <c r="H322" s="35"/>
      <c r="I322" s="38"/>
    </row>
    <row r="323" spans="1:9" s="28" customFormat="1" ht="34.5" customHeight="1" x14ac:dyDescent="0.25">
      <c r="A323" s="36" t="s">
        <v>629</v>
      </c>
      <c r="B323" s="37" t="s">
        <v>630</v>
      </c>
      <c r="C323" s="31" t="s">
        <v>389</v>
      </c>
      <c r="D323" s="32">
        <v>13</v>
      </c>
      <c r="E323" s="32"/>
      <c r="F323" s="33"/>
      <c r="G323" s="34"/>
      <c r="H323" s="35"/>
      <c r="I323" s="38"/>
    </row>
    <row r="324" spans="1:9" s="28" customFormat="1" ht="51" x14ac:dyDescent="0.25">
      <c r="A324" s="36" t="s">
        <v>631</v>
      </c>
      <c r="B324" s="37" t="s">
        <v>90</v>
      </c>
      <c r="C324" s="31" t="s">
        <v>78</v>
      </c>
      <c r="D324" s="32">
        <v>1164.03</v>
      </c>
      <c r="E324" s="32"/>
      <c r="F324" s="33"/>
      <c r="G324" s="34"/>
      <c r="H324" s="35"/>
      <c r="I324" s="38"/>
    </row>
    <row r="325" spans="1:9" s="28" customFormat="1" x14ac:dyDescent="0.25">
      <c r="A325" s="55" t="s">
        <v>632</v>
      </c>
      <c r="B325" s="40" t="s">
        <v>633</v>
      </c>
      <c r="C325" s="73"/>
      <c r="D325" s="33"/>
      <c r="E325" s="33"/>
      <c r="F325" s="33"/>
      <c r="G325" s="72"/>
      <c r="H325" s="43"/>
      <c r="I325" s="38"/>
    </row>
    <row r="326" spans="1:9" s="28" customFormat="1" ht="54" customHeight="1" x14ac:dyDescent="0.25">
      <c r="A326" s="36" t="s">
        <v>634</v>
      </c>
      <c r="B326" s="37" t="s">
        <v>35</v>
      </c>
      <c r="C326" s="31" t="s">
        <v>36</v>
      </c>
      <c r="D326" s="32">
        <v>1625</v>
      </c>
      <c r="E326" s="32"/>
      <c r="F326" s="33"/>
      <c r="G326" s="34"/>
      <c r="H326" s="35"/>
      <c r="I326" s="38"/>
    </row>
    <row r="327" spans="1:9" s="77" customFormat="1" ht="35.25" customHeight="1" x14ac:dyDescent="0.25">
      <c r="A327" s="36" t="s">
        <v>635</v>
      </c>
      <c r="B327" s="37" t="s">
        <v>636</v>
      </c>
      <c r="C327" s="31" t="s">
        <v>36</v>
      </c>
      <c r="D327" s="32">
        <v>310</v>
      </c>
      <c r="E327" s="32"/>
      <c r="F327" s="33"/>
      <c r="G327" s="34"/>
      <c r="H327" s="35"/>
      <c r="I327" s="76"/>
    </row>
    <row r="328" spans="1:9" s="77" customFormat="1" x14ac:dyDescent="0.25">
      <c r="A328" s="55" t="s">
        <v>637</v>
      </c>
      <c r="B328" s="40" t="s">
        <v>638</v>
      </c>
      <c r="C328" s="73"/>
      <c r="D328" s="33"/>
      <c r="E328" s="33"/>
      <c r="F328" s="33"/>
      <c r="G328" s="72"/>
      <c r="H328" s="43"/>
      <c r="I328" s="76"/>
    </row>
    <row r="329" spans="1:9" s="28" customFormat="1" ht="40.5" customHeight="1" x14ac:dyDescent="0.25">
      <c r="A329" s="36" t="s">
        <v>639</v>
      </c>
      <c r="B329" s="37" t="s">
        <v>25</v>
      </c>
      <c r="C329" s="31" t="s">
        <v>26</v>
      </c>
      <c r="D329" s="32">
        <v>1.59</v>
      </c>
      <c r="E329" s="32"/>
      <c r="F329" s="33"/>
      <c r="G329" s="34"/>
      <c r="H329" s="35"/>
      <c r="I329" s="38"/>
    </row>
    <row r="330" spans="1:9" s="77" customFormat="1" x14ac:dyDescent="0.25">
      <c r="A330" s="55" t="s">
        <v>640</v>
      </c>
      <c r="B330" s="40" t="s">
        <v>73</v>
      </c>
      <c r="C330" s="73"/>
      <c r="D330" s="33"/>
      <c r="E330" s="33"/>
      <c r="F330" s="33"/>
      <c r="G330" s="72"/>
      <c r="H330" s="43"/>
      <c r="I330" s="76"/>
    </row>
    <row r="331" spans="1:9" s="77" customFormat="1" ht="34.5" customHeight="1" x14ac:dyDescent="0.25">
      <c r="A331" s="36" t="s">
        <v>641</v>
      </c>
      <c r="B331" s="37" t="s">
        <v>77</v>
      </c>
      <c r="C331" s="31" t="s">
        <v>78</v>
      </c>
      <c r="D331" s="32">
        <v>170.91</v>
      </c>
      <c r="E331" s="32"/>
      <c r="F331" s="33"/>
      <c r="G331" s="34"/>
      <c r="H331" s="35"/>
      <c r="I331" s="76"/>
    </row>
    <row r="332" spans="1:9" s="77" customFormat="1" ht="34.5" customHeight="1" x14ac:dyDescent="0.25">
      <c r="A332" s="36" t="s">
        <v>642</v>
      </c>
      <c r="B332" s="37" t="s">
        <v>643</v>
      </c>
      <c r="C332" s="31" t="s">
        <v>78</v>
      </c>
      <c r="D332" s="32">
        <v>1947.68</v>
      </c>
      <c r="E332" s="32"/>
      <c r="F332" s="33"/>
      <c r="G332" s="34"/>
      <c r="H332" s="35"/>
      <c r="I332" s="76"/>
    </row>
    <row r="333" spans="1:9" s="77" customFormat="1" ht="34.5" customHeight="1" x14ac:dyDescent="0.25">
      <c r="A333" s="36" t="s">
        <v>644</v>
      </c>
      <c r="B333" s="37" t="s">
        <v>645</v>
      </c>
      <c r="C333" s="31" t="s">
        <v>78</v>
      </c>
      <c r="D333" s="32">
        <v>112.18</v>
      </c>
      <c r="E333" s="32"/>
      <c r="F333" s="33"/>
      <c r="G333" s="34"/>
      <c r="H333" s="35"/>
      <c r="I333" s="76"/>
    </row>
    <row r="334" spans="1:9" s="77" customFormat="1" ht="34.5" customHeight="1" x14ac:dyDescent="0.25">
      <c r="A334" s="36" t="s">
        <v>646</v>
      </c>
      <c r="B334" s="37" t="s">
        <v>80</v>
      </c>
      <c r="C334" s="31" t="s">
        <v>19</v>
      </c>
      <c r="D334" s="32">
        <v>292.36</v>
      </c>
      <c r="E334" s="32"/>
      <c r="F334" s="33"/>
      <c r="G334" s="34"/>
      <c r="H334" s="35"/>
      <c r="I334" s="76"/>
    </row>
    <row r="335" spans="1:9" s="77" customFormat="1" ht="34.5" customHeight="1" x14ac:dyDescent="0.25">
      <c r="A335" s="36" t="s">
        <v>647</v>
      </c>
      <c r="B335" s="37" t="s">
        <v>648</v>
      </c>
      <c r="C335" s="31" t="s">
        <v>78</v>
      </c>
      <c r="D335" s="32">
        <v>1780.65</v>
      </c>
      <c r="E335" s="32"/>
      <c r="F335" s="33"/>
      <c r="G335" s="34"/>
      <c r="H335" s="35"/>
      <c r="I335" s="76"/>
    </row>
    <row r="336" spans="1:9" s="77" customFormat="1" ht="23.25" customHeight="1" x14ac:dyDescent="0.25">
      <c r="A336" s="36" t="s">
        <v>649</v>
      </c>
      <c r="B336" s="37" t="s">
        <v>650</v>
      </c>
      <c r="C336" s="31" t="s">
        <v>78</v>
      </c>
      <c r="D336" s="32">
        <v>217.38</v>
      </c>
      <c r="E336" s="32"/>
      <c r="F336" s="33"/>
      <c r="G336" s="34"/>
      <c r="H336" s="35"/>
      <c r="I336" s="76"/>
    </row>
    <row r="337" spans="1:10" s="77" customFormat="1" ht="42" customHeight="1" x14ac:dyDescent="0.25">
      <c r="A337" s="36" t="s">
        <v>651</v>
      </c>
      <c r="B337" s="37" t="s">
        <v>92</v>
      </c>
      <c r="C337" s="31" t="s">
        <v>78</v>
      </c>
      <c r="D337" s="32">
        <v>585.16</v>
      </c>
      <c r="E337" s="32"/>
      <c r="F337" s="33"/>
      <c r="G337" s="34"/>
      <c r="H337" s="35"/>
      <c r="I337" s="76"/>
    </row>
    <row r="338" spans="1:10" s="77" customFormat="1" ht="34.5" customHeight="1" x14ac:dyDescent="0.25">
      <c r="A338" s="36" t="s">
        <v>652</v>
      </c>
      <c r="B338" s="37" t="s">
        <v>94</v>
      </c>
      <c r="C338" s="31" t="s">
        <v>95</v>
      </c>
      <c r="D338" s="32">
        <v>17554.68</v>
      </c>
      <c r="E338" s="32"/>
      <c r="F338" s="33"/>
      <c r="G338" s="34"/>
      <c r="H338" s="35"/>
      <c r="I338" s="76"/>
    </row>
    <row r="339" spans="1:10" s="77" customFormat="1" ht="33" customHeight="1" x14ac:dyDescent="0.25">
      <c r="A339" s="36" t="s">
        <v>653</v>
      </c>
      <c r="B339" s="37" t="s">
        <v>654</v>
      </c>
      <c r="C339" s="31" t="s">
        <v>100</v>
      </c>
      <c r="D339" s="32">
        <v>4</v>
      </c>
      <c r="E339" s="32"/>
      <c r="F339" s="33"/>
      <c r="G339" s="34"/>
      <c r="H339" s="35"/>
      <c r="I339" s="76"/>
    </row>
    <row r="340" spans="1:10" s="77" customFormat="1" x14ac:dyDescent="0.25">
      <c r="A340" s="55" t="s">
        <v>655</v>
      </c>
      <c r="B340" s="40" t="s">
        <v>656</v>
      </c>
      <c r="C340" s="73"/>
      <c r="D340" s="33"/>
      <c r="E340" s="33"/>
      <c r="F340" s="33"/>
      <c r="G340" s="72"/>
      <c r="H340" s="43"/>
      <c r="I340" s="76"/>
    </row>
    <row r="341" spans="1:10" s="77" customFormat="1" ht="42" customHeight="1" x14ac:dyDescent="0.25">
      <c r="A341" s="36" t="s">
        <v>657</v>
      </c>
      <c r="B341" s="37" t="s">
        <v>107</v>
      </c>
      <c r="C341" s="31" t="s">
        <v>19</v>
      </c>
      <c r="D341" s="32">
        <v>2481.0700000000002</v>
      </c>
      <c r="E341" s="32"/>
      <c r="F341" s="33"/>
      <c r="G341" s="34"/>
      <c r="H341" s="35"/>
      <c r="I341" s="76"/>
    </row>
    <row r="342" spans="1:10" s="77" customFormat="1" ht="46.5" customHeight="1" x14ac:dyDescent="0.25">
      <c r="A342" s="36" t="s">
        <v>658</v>
      </c>
      <c r="B342" s="37" t="s">
        <v>109</v>
      </c>
      <c r="C342" s="31" t="s">
        <v>78</v>
      </c>
      <c r="D342" s="32">
        <v>34.89</v>
      </c>
      <c r="E342" s="32"/>
      <c r="F342" s="33"/>
      <c r="G342" s="34"/>
      <c r="H342" s="35"/>
      <c r="I342" s="76"/>
    </row>
    <row r="343" spans="1:10" s="77" customFormat="1" ht="45" customHeight="1" x14ac:dyDescent="0.25">
      <c r="A343" s="36" t="s">
        <v>659</v>
      </c>
      <c r="B343" s="37" t="s">
        <v>111</v>
      </c>
      <c r="C343" s="31" t="s">
        <v>78</v>
      </c>
      <c r="D343" s="32">
        <v>342.01</v>
      </c>
      <c r="E343" s="32"/>
      <c r="F343" s="33"/>
      <c r="G343" s="34"/>
      <c r="H343" s="35"/>
      <c r="I343" s="76"/>
    </row>
    <row r="344" spans="1:10" s="77" customFormat="1" ht="35.25" customHeight="1" x14ac:dyDescent="0.25">
      <c r="A344" s="36" t="s">
        <v>660</v>
      </c>
      <c r="B344" s="37" t="s">
        <v>113</v>
      </c>
      <c r="C344" s="31" t="s">
        <v>114</v>
      </c>
      <c r="D344" s="32">
        <v>22365.37</v>
      </c>
      <c r="E344" s="32"/>
      <c r="F344" s="33"/>
      <c r="G344" s="34"/>
      <c r="H344" s="35"/>
      <c r="I344" s="76"/>
    </row>
    <row r="345" spans="1:10" s="77" customFormat="1" ht="38.25" customHeight="1" x14ac:dyDescent="0.25">
      <c r="A345" s="36" t="s">
        <v>661</v>
      </c>
      <c r="B345" s="37" t="s">
        <v>116</v>
      </c>
      <c r="C345" s="31" t="s">
        <v>114</v>
      </c>
      <c r="D345" s="32">
        <v>2106.4299999999998</v>
      </c>
      <c r="E345" s="32"/>
      <c r="F345" s="33"/>
      <c r="G345" s="34"/>
      <c r="H345" s="35"/>
      <c r="I345" s="76"/>
    </row>
    <row r="346" spans="1:10" s="77" customFormat="1" ht="43.5" customHeight="1" x14ac:dyDescent="0.25">
      <c r="A346" s="36" t="s">
        <v>662</v>
      </c>
      <c r="B346" s="37" t="s">
        <v>663</v>
      </c>
      <c r="C346" s="31" t="s">
        <v>78</v>
      </c>
      <c r="D346" s="32">
        <v>39.4</v>
      </c>
      <c r="E346" s="32"/>
      <c r="F346" s="33"/>
      <c r="G346" s="34"/>
      <c r="H346" s="35"/>
      <c r="I346" s="76">
        <f>SUM(F341:F347)</f>
        <v>0</v>
      </c>
    </row>
    <row r="347" spans="1:10" s="77" customFormat="1" ht="37.5" customHeight="1" x14ac:dyDescent="0.25">
      <c r="A347" s="36" t="s">
        <v>664</v>
      </c>
      <c r="B347" s="37" t="s">
        <v>665</v>
      </c>
      <c r="C347" s="31" t="s">
        <v>78</v>
      </c>
      <c r="D347" s="32">
        <v>53.93</v>
      </c>
      <c r="E347" s="32"/>
      <c r="F347" s="33"/>
      <c r="G347" s="34"/>
      <c r="H347" s="35"/>
      <c r="I347" s="76">
        <v>975928.88</v>
      </c>
      <c r="J347" s="76">
        <f>I347-I346</f>
        <v>975928.88</v>
      </c>
    </row>
    <row r="348" spans="1:10" s="77" customFormat="1" ht="39.75" customHeight="1" x14ac:dyDescent="0.25">
      <c r="A348" s="36" t="s">
        <v>666</v>
      </c>
      <c r="B348" s="37" t="s">
        <v>667</v>
      </c>
      <c r="C348" s="31" t="s">
        <v>19</v>
      </c>
      <c r="D348" s="32">
        <v>119.2</v>
      </c>
      <c r="E348" s="32"/>
      <c r="F348" s="33"/>
      <c r="G348" s="34"/>
      <c r="H348" s="35"/>
      <c r="I348" s="76"/>
      <c r="J348" s="76"/>
    </row>
    <row r="349" spans="1:10" s="77" customFormat="1" ht="22.5" customHeight="1" x14ac:dyDescent="0.25">
      <c r="A349" s="36" t="s">
        <v>668</v>
      </c>
      <c r="B349" s="37" t="s">
        <v>669</v>
      </c>
      <c r="C349" s="31" t="s">
        <v>19</v>
      </c>
      <c r="D349" s="32">
        <v>13.57</v>
      </c>
      <c r="E349" s="32"/>
      <c r="F349" s="33"/>
      <c r="G349" s="34"/>
      <c r="H349" s="35"/>
      <c r="I349" s="76"/>
      <c r="J349" s="76"/>
    </row>
    <row r="350" spans="1:10" ht="17.25" customHeight="1" x14ac:dyDescent="0.25">
      <c r="A350" s="55" t="s">
        <v>670</v>
      </c>
      <c r="B350" s="78" t="s">
        <v>671</v>
      </c>
      <c r="C350" s="73"/>
      <c r="D350" s="33"/>
      <c r="E350" s="33"/>
      <c r="F350" s="33"/>
      <c r="G350" s="72"/>
      <c r="H350" s="43"/>
      <c r="I350" s="2">
        <f>F357+F358</f>
        <v>0</v>
      </c>
    </row>
    <row r="351" spans="1:10" ht="34.5" customHeight="1" x14ac:dyDescent="0.25">
      <c r="A351" s="36" t="s">
        <v>672</v>
      </c>
      <c r="B351" s="37" t="s">
        <v>673</v>
      </c>
      <c r="C351" s="31" t="s">
        <v>19</v>
      </c>
      <c r="D351" s="32">
        <v>74.760000000000005</v>
      </c>
      <c r="E351" s="32"/>
      <c r="F351" s="33"/>
      <c r="G351" s="34"/>
      <c r="H351" s="35"/>
      <c r="I351" s="2">
        <f>F380</f>
        <v>0</v>
      </c>
    </row>
    <row r="352" spans="1:10" ht="21" customHeight="1" x14ac:dyDescent="0.25">
      <c r="A352" s="36" t="s">
        <v>674</v>
      </c>
      <c r="B352" s="37" t="s">
        <v>675</v>
      </c>
      <c r="C352" s="31" t="s">
        <v>78</v>
      </c>
      <c r="D352" s="32">
        <v>6.64</v>
      </c>
      <c r="E352" s="32"/>
      <c r="F352" s="33"/>
      <c r="G352" s="34"/>
      <c r="H352" s="35"/>
      <c r="I352" s="2">
        <f>SUM(I347:I351)</f>
        <v>975928.88</v>
      </c>
      <c r="J352" s="1">
        <f>I352/1570</f>
        <v>621.61075159235668</v>
      </c>
    </row>
    <row r="353" spans="1:11" ht="21" customHeight="1" x14ac:dyDescent="0.25">
      <c r="A353" s="36" t="s">
        <v>676</v>
      </c>
      <c r="B353" s="37" t="s">
        <v>677</v>
      </c>
      <c r="C353" s="31" t="s">
        <v>78</v>
      </c>
      <c r="D353" s="32">
        <v>1.07</v>
      </c>
      <c r="E353" s="32"/>
      <c r="F353" s="33"/>
      <c r="G353" s="34"/>
      <c r="H353" s="35"/>
    </row>
    <row r="354" spans="1:11" ht="46.5" customHeight="1" x14ac:dyDescent="0.25">
      <c r="A354" s="36" t="s">
        <v>678</v>
      </c>
      <c r="B354" s="37" t="s">
        <v>679</v>
      </c>
      <c r="C354" s="31" t="s">
        <v>36</v>
      </c>
      <c r="D354" s="32">
        <v>17.8</v>
      </c>
      <c r="E354" s="32"/>
      <c r="F354" s="33"/>
      <c r="G354" s="34"/>
      <c r="H354" s="35"/>
    </row>
    <row r="355" spans="1:11" ht="18" customHeight="1" x14ac:dyDescent="0.25">
      <c r="A355" s="36" t="s">
        <v>680</v>
      </c>
      <c r="B355" s="37" t="s">
        <v>681</v>
      </c>
      <c r="C355" s="31" t="s">
        <v>389</v>
      </c>
      <c r="D355" s="32">
        <v>9</v>
      </c>
      <c r="E355" s="32"/>
      <c r="F355" s="33"/>
      <c r="G355" s="34"/>
      <c r="H355" s="35"/>
      <c r="K355" s="2" t="e">
        <f>F326/F383</f>
        <v>#DIV/0!</v>
      </c>
    </row>
    <row r="356" spans="1:11" x14ac:dyDescent="0.25">
      <c r="A356" s="55" t="s">
        <v>682</v>
      </c>
      <c r="B356" s="40" t="s">
        <v>683</v>
      </c>
      <c r="C356" s="73"/>
      <c r="D356" s="33"/>
      <c r="E356" s="33"/>
      <c r="F356" s="33"/>
      <c r="G356" s="72"/>
      <c r="H356" s="43"/>
    </row>
    <row r="357" spans="1:11" ht="54.75" customHeight="1" x14ac:dyDescent="0.25">
      <c r="A357" s="36" t="s">
        <v>684</v>
      </c>
      <c r="B357" s="37" t="s">
        <v>685</v>
      </c>
      <c r="C357" s="31" t="s">
        <v>19</v>
      </c>
      <c r="D357" s="32">
        <v>3518.4</v>
      </c>
      <c r="E357" s="32"/>
      <c r="F357" s="33"/>
      <c r="G357" s="34"/>
      <c r="H357" s="35"/>
      <c r="I357" s="2">
        <f>SUM(F357:F358)/1570</f>
        <v>0</v>
      </c>
      <c r="J357" s="1">
        <f>100*3*2.5*E357</f>
        <v>0</v>
      </c>
      <c r="K357" s="1" t="e">
        <f>J357/F383</f>
        <v>#DIV/0!</v>
      </c>
    </row>
    <row r="358" spans="1:11" ht="54" customHeight="1" x14ac:dyDescent="0.25">
      <c r="A358" s="36" t="s">
        <v>686</v>
      </c>
      <c r="B358" s="37" t="s">
        <v>687</v>
      </c>
      <c r="C358" s="31" t="s">
        <v>19</v>
      </c>
      <c r="D358" s="32">
        <v>3518.4</v>
      </c>
      <c r="E358" s="32"/>
      <c r="F358" s="33"/>
      <c r="G358" s="34"/>
      <c r="H358" s="35"/>
    </row>
    <row r="359" spans="1:11" x14ac:dyDescent="0.25">
      <c r="A359" s="55" t="s">
        <v>688</v>
      </c>
      <c r="B359" s="40" t="s">
        <v>689</v>
      </c>
      <c r="C359" s="73"/>
      <c r="D359" s="33"/>
      <c r="E359" s="33"/>
      <c r="F359" s="33"/>
      <c r="G359" s="72"/>
      <c r="H359" s="43"/>
    </row>
    <row r="360" spans="1:11" ht="55.5" customHeight="1" x14ac:dyDescent="0.25">
      <c r="A360" s="36" t="s">
        <v>690</v>
      </c>
      <c r="B360" s="37" t="s">
        <v>691</v>
      </c>
      <c r="C360" s="31" t="s">
        <v>53</v>
      </c>
      <c r="D360" s="32">
        <v>10</v>
      </c>
      <c r="E360" s="32"/>
      <c r="F360" s="33"/>
      <c r="G360" s="34"/>
      <c r="H360" s="35"/>
    </row>
    <row r="361" spans="1:11" ht="24.75" customHeight="1" x14ac:dyDescent="0.25">
      <c r="A361" s="36" t="s">
        <v>692</v>
      </c>
      <c r="B361" s="37" t="s">
        <v>675</v>
      </c>
      <c r="C361" s="31" t="s">
        <v>78</v>
      </c>
      <c r="D361" s="32">
        <v>42</v>
      </c>
      <c r="E361" s="32"/>
      <c r="F361" s="33"/>
      <c r="G361" s="34"/>
      <c r="H361" s="35"/>
    </row>
    <row r="362" spans="1:11" ht="36" customHeight="1" x14ac:dyDescent="0.25">
      <c r="A362" s="36" t="s">
        <v>693</v>
      </c>
      <c r="B362" s="37" t="s">
        <v>694</v>
      </c>
      <c r="C362" s="31" t="s">
        <v>19</v>
      </c>
      <c r="D362" s="32">
        <v>280</v>
      </c>
      <c r="E362" s="32"/>
      <c r="F362" s="33"/>
      <c r="G362" s="34"/>
      <c r="H362" s="35"/>
    </row>
    <row r="363" spans="1:11" ht="23.25" customHeight="1" x14ac:dyDescent="0.25">
      <c r="A363" s="36" t="s">
        <v>695</v>
      </c>
      <c r="B363" s="37" t="s">
        <v>696</v>
      </c>
      <c r="C363" s="31" t="s">
        <v>78</v>
      </c>
      <c r="D363" s="32">
        <v>42</v>
      </c>
      <c r="E363" s="32"/>
      <c r="F363" s="33"/>
      <c r="G363" s="34"/>
      <c r="H363" s="35"/>
    </row>
    <row r="364" spans="1:11" ht="32.25" customHeight="1" x14ac:dyDescent="0.25">
      <c r="A364" s="36" t="s">
        <v>697</v>
      </c>
      <c r="B364" s="37" t="s">
        <v>698</v>
      </c>
      <c r="C364" s="31" t="s">
        <v>53</v>
      </c>
      <c r="D364" s="32">
        <v>20</v>
      </c>
      <c r="E364" s="32"/>
      <c r="F364" s="33"/>
      <c r="G364" s="34"/>
      <c r="H364" s="35"/>
    </row>
    <row r="365" spans="1:11" x14ac:dyDescent="0.25">
      <c r="A365" s="55" t="s">
        <v>699</v>
      </c>
      <c r="B365" s="40" t="s">
        <v>391</v>
      </c>
      <c r="C365" s="73"/>
      <c r="D365" s="33"/>
      <c r="E365" s="33"/>
      <c r="F365" s="33"/>
      <c r="G365" s="72"/>
      <c r="H365" s="43"/>
    </row>
    <row r="366" spans="1:11" ht="31.5" customHeight="1" x14ac:dyDescent="0.25">
      <c r="A366" s="36" t="s">
        <v>700</v>
      </c>
      <c r="B366" s="37" t="s">
        <v>701</v>
      </c>
      <c r="C366" s="31" t="s">
        <v>36</v>
      </c>
      <c r="D366" s="32">
        <v>94.45</v>
      </c>
      <c r="E366" s="32"/>
      <c r="F366" s="33"/>
      <c r="G366" s="34"/>
      <c r="H366" s="35"/>
    </row>
    <row r="367" spans="1:11" ht="33.75" customHeight="1" x14ac:dyDescent="0.25">
      <c r="A367" s="36" t="s">
        <v>702</v>
      </c>
      <c r="B367" s="37" t="s">
        <v>703</v>
      </c>
      <c r="C367" s="31" t="s">
        <v>36</v>
      </c>
      <c r="D367" s="32">
        <v>6</v>
      </c>
      <c r="E367" s="32"/>
      <c r="F367" s="33"/>
      <c r="G367" s="34"/>
      <c r="H367" s="35"/>
    </row>
    <row r="368" spans="1:11" ht="31.5" customHeight="1" x14ac:dyDescent="0.25">
      <c r="A368" s="36" t="s">
        <v>704</v>
      </c>
      <c r="B368" s="37" t="s">
        <v>705</v>
      </c>
      <c r="C368" s="31" t="s">
        <v>36</v>
      </c>
      <c r="D368" s="32">
        <v>12</v>
      </c>
      <c r="E368" s="32"/>
      <c r="F368" s="33"/>
      <c r="G368" s="34"/>
      <c r="H368" s="35"/>
    </row>
    <row r="369" spans="1:8" ht="31.5" customHeight="1" x14ac:dyDescent="0.25">
      <c r="A369" s="36" t="s">
        <v>706</v>
      </c>
      <c r="B369" s="37" t="s">
        <v>707</v>
      </c>
      <c r="C369" s="31" t="s">
        <v>389</v>
      </c>
      <c r="D369" s="32">
        <v>5</v>
      </c>
      <c r="E369" s="32"/>
      <c r="F369" s="33"/>
      <c r="G369" s="34"/>
      <c r="H369" s="35"/>
    </row>
    <row r="370" spans="1:8" ht="36" customHeight="1" x14ac:dyDescent="0.25">
      <c r="A370" s="36" t="s">
        <v>708</v>
      </c>
      <c r="B370" s="37" t="s">
        <v>709</v>
      </c>
      <c r="C370" s="31" t="s">
        <v>36</v>
      </c>
      <c r="D370" s="32">
        <v>128.6</v>
      </c>
      <c r="E370" s="32"/>
      <c r="F370" s="33"/>
      <c r="G370" s="34"/>
      <c r="H370" s="35"/>
    </row>
    <row r="371" spans="1:8" ht="54" customHeight="1" x14ac:dyDescent="0.25">
      <c r="A371" s="36" t="s">
        <v>710</v>
      </c>
      <c r="B371" s="37" t="s">
        <v>711</v>
      </c>
      <c r="C371" s="31" t="s">
        <v>53</v>
      </c>
      <c r="D371" s="32">
        <v>1</v>
      </c>
      <c r="E371" s="32"/>
      <c r="F371" s="33"/>
      <c r="G371" s="34"/>
      <c r="H371" s="35"/>
    </row>
    <row r="372" spans="1:8" ht="35.25" customHeight="1" x14ac:dyDescent="0.25">
      <c r="A372" s="36" t="s">
        <v>712</v>
      </c>
      <c r="B372" s="37" t="s">
        <v>713</v>
      </c>
      <c r="C372" s="31" t="s">
        <v>36</v>
      </c>
      <c r="D372" s="32">
        <v>83.9</v>
      </c>
      <c r="E372" s="32"/>
      <c r="F372" s="33"/>
      <c r="G372" s="34"/>
      <c r="H372" s="35"/>
    </row>
    <row r="373" spans="1:8" ht="30" customHeight="1" x14ac:dyDescent="0.25">
      <c r="A373" s="36" t="s">
        <v>714</v>
      </c>
      <c r="B373" s="37" t="s">
        <v>715</v>
      </c>
      <c r="C373" s="31" t="s">
        <v>36</v>
      </c>
      <c r="D373" s="32">
        <v>12.6</v>
      </c>
      <c r="E373" s="32"/>
      <c r="F373" s="33"/>
      <c r="G373" s="34"/>
      <c r="H373" s="35"/>
    </row>
    <row r="374" spans="1:8" x14ac:dyDescent="0.25">
      <c r="A374" s="55" t="s">
        <v>716</v>
      </c>
      <c r="B374" s="40" t="s">
        <v>717</v>
      </c>
      <c r="C374" s="73"/>
      <c r="D374" s="33"/>
      <c r="E374" s="33"/>
      <c r="F374" s="33"/>
      <c r="G374" s="72"/>
      <c r="H374" s="43"/>
    </row>
    <row r="375" spans="1:8" ht="102" x14ac:dyDescent="0.25">
      <c r="A375" s="36" t="s">
        <v>718</v>
      </c>
      <c r="B375" s="37" t="s">
        <v>719</v>
      </c>
      <c r="C375" s="31" t="s">
        <v>19</v>
      </c>
      <c r="D375" s="32">
        <v>356.89</v>
      </c>
      <c r="E375" s="32"/>
      <c r="F375" s="33"/>
      <c r="G375" s="34"/>
      <c r="H375" s="35"/>
    </row>
    <row r="376" spans="1:8" ht="89.25" x14ac:dyDescent="0.25">
      <c r="A376" s="36" t="s">
        <v>720</v>
      </c>
      <c r="B376" s="37" t="s">
        <v>721</v>
      </c>
      <c r="C376" s="31" t="s">
        <v>19</v>
      </c>
      <c r="D376" s="32">
        <v>15.84</v>
      </c>
      <c r="E376" s="32"/>
      <c r="F376" s="33"/>
      <c r="G376" s="34"/>
      <c r="H376" s="35"/>
    </row>
    <row r="377" spans="1:8" x14ac:dyDescent="0.25">
      <c r="A377" s="55" t="s">
        <v>722</v>
      </c>
      <c r="B377" s="40" t="s">
        <v>723</v>
      </c>
      <c r="C377" s="73"/>
      <c r="D377" s="33"/>
      <c r="E377" s="33"/>
      <c r="F377" s="33"/>
      <c r="G377" s="72"/>
      <c r="H377" s="43"/>
    </row>
    <row r="378" spans="1:8" ht="30" customHeight="1" x14ac:dyDescent="0.25">
      <c r="A378" s="36" t="s">
        <v>724</v>
      </c>
      <c r="B378" s="37" t="s">
        <v>279</v>
      </c>
      <c r="C378" s="31" t="s">
        <v>19</v>
      </c>
      <c r="D378" s="32">
        <v>172.42</v>
      </c>
      <c r="E378" s="32"/>
      <c r="F378" s="33"/>
      <c r="G378" s="34"/>
      <c r="H378" s="35"/>
    </row>
    <row r="379" spans="1:8" ht="32.25" customHeight="1" x14ac:dyDescent="0.25">
      <c r="A379" s="36" t="s">
        <v>725</v>
      </c>
      <c r="B379" s="37" t="s">
        <v>284</v>
      </c>
      <c r="C379" s="31" t="s">
        <v>19</v>
      </c>
      <c r="D379" s="32">
        <v>172.42</v>
      </c>
      <c r="E379" s="32"/>
      <c r="F379" s="33"/>
      <c r="G379" s="34"/>
      <c r="H379" s="35"/>
    </row>
    <row r="380" spans="1:8" ht="51" x14ac:dyDescent="0.25">
      <c r="A380" s="36" t="s">
        <v>726</v>
      </c>
      <c r="B380" s="37" t="s">
        <v>566</v>
      </c>
      <c r="C380" s="31" t="s">
        <v>19</v>
      </c>
      <c r="D380" s="32">
        <v>7209.22</v>
      </c>
      <c r="E380" s="32"/>
      <c r="F380" s="33"/>
      <c r="G380" s="34"/>
      <c r="H380" s="35"/>
    </row>
    <row r="381" spans="1:8" x14ac:dyDescent="0.25">
      <c r="A381" s="55" t="s">
        <v>727</v>
      </c>
      <c r="B381" s="40" t="s">
        <v>728</v>
      </c>
      <c r="C381" s="73"/>
      <c r="D381" s="33"/>
      <c r="E381" s="33"/>
      <c r="F381" s="33"/>
      <c r="G381" s="72"/>
      <c r="H381" s="43"/>
    </row>
    <row r="382" spans="1:8" ht="39" customHeight="1" x14ac:dyDescent="0.25">
      <c r="A382" s="36" t="s">
        <v>729</v>
      </c>
      <c r="B382" s="37" t="s">
        <v>730</v>
      </c>
      <c r="C382" s="31" t="s">
        <v>36</v>
      </c>
      <c r="D382" s="32">
        <v>113</v>
      </c>
      <c r="E382" s="32"/>
      <c r="F382" s="33"/>
      <c r="G382" s="34"/>
      <c r="H382" s="35"/>
    </row>
    <row r="383" spans="1:8" s="46" customFormat="1" x14ac:dyDescent="0.25">
      <c r="A383" s="39"/>
      <c r="B383" s="40" t="s">
        <v>731</v>
      </c>
      <c r="C383" s="41"/>
      <c r="D383" s="42"/>
      <c r="E383" s="33"/>
      <c r="F383" s="42"/>
      <c r="G383" s="34"/>
      <c r="H383" s="43"/>
    </row>
    <row r="384" spans="1:8" x14ac:dyDescent="0.25">
      <c r="A384" s="55" t="s">
        <v>732</v>
      </c>
      <c r="B384" s="40" t="s">
        <v>733</v>
      </c>
      <c r="C384" s="73"/>
      <c r="D384" s="33"/>
      <c r="E384" s="33"/>
      <c r="F384" s="33"/>
      <c r="G384" s="72"/>
      <c r="H384" s="43"/>
    </row>
    <row r="385" spans="1:9" x14ac:dyDescent="0.25">
      <c r="A385" s="55" t="s">
        <v>734</v>
      </c>
      <c r="B385" s="40" t="s">
        <v>614</v>
      </c>
      <c r="C385" s="73"/>
      <c r="D385" s="33"/>
      <c r="E385" s="33"/>
      <c r="F385" s="33"/>
      <c r="G385" s="72"/>
      <c r="H385" s="43"/>
    </row>
    <row r="386" spans="1:9" ht="26.25" customHeight="1" x14ac:dyDescent="0.25">
      <c r="A386" s="36" t="s">
        <v>735</v>
      </c>
      <c r="B386" s="37" t="s">
        <v>736</v>
      </c>
      <c r="C386" s="31" t="s">
        <v>36</v>
      </c>
      <c r="D386" s="32">
        <v>1215.76</v>
      </c>
      <c r="E386" s="32"/>
      <c r="F386" s="33"/>
      <c r="G386" s="79"/>
      <c r="H386" s="80"/>
    </row>
    <row r="387" spans="1:9" s="28" customFormat="1" ht="39.75" customHeight="1" x14ac:dyDescent="0.25">
      <c r="A387" s="36" t="s">
        <v>737</v>
      </c>
      <c r="B387" s="37" t="s">
        <v>738</v>
      </c>
      <c r="C387" s="31" t="s">
        <v>19</v>
      </c>
      <c r="D387" s="32">
        <v>243.15</v>
      </c>
      <c r="E387" s="32"/>
      <c r="F387" s="33"/>
      <c r="G387" s="34"/>
      <c r="H387" s="35"/>
      <c r="I387" s="38"/>
    </row>
    <row r="388" spans="1:9" ht="38.25" x14ac:dyDescent="0.25">
      <c r="A388" s="36" t="s">
        <v>739</v>
      </c>
      <c r="B388" s="37" t="s">
        <v>740</v>
      </c>
      <c r="C388" s="31" t="s">
        <v>19</v>
      </c>
      <c r="D388" s="32">
        <v>2065.5100000000002</v>
      </c>
      <c r="E388" s="32"/>
      <c r="F388" s="33"/>
      <c r="G388" s="79"/>
      <c r="H388" s="80"/>
    </row>
    <row r="389" spans="1:9" ht="53.25" customHeight="1" x14ac:dyDescent="0.25">
      <c r="A389" s="36" t="s">
        <v>741</v>
      </c>
      <c r="B389" s="37" t="s">
        <v>90</v>
      </c>
      <c r="C389" s="31" t="s">
        <v>78</v>
      </c>
      <c r="D389" s="32">
        <v>309.64</v>
      </c>
      <c r="E389" s="32"/>
      <c r="F389" s="33"/>
      <c r="G389" s="34"/>
      <c r="H389" s="35"/>
    </row>
    <row r="390" spans="1:9" x14ac:dyDescent="0.25">
      <c r="A390" s="55" t="s">
        <v>742</v>
      </c>
      <c r="B390" s="40" t="s">
        <v>743</v>
      </c>
      <c r="C390" s="73"/>
      <c r="D390" s="33"/>
      <c r="E390" s="33"/>
      <c r="F390" s="33"/>
      <c r="G390" s="72"/>
      <c r="H390" s="43"/>
    </row>
    <row r="391" spans="1:9" ht="38.25" x14ac:dyDescent="0.25">
      <c r="A391" s="36" t="s">
        <v>744</v>
      </c>
      <c r="B391" s="37" t="s">
        <v>584</v>
      </c>
      <c r="C391" s="31" t="s">
        <v>36</v>
      </c>
      <c r="D391" s="32">
        <v>1880.49</v>
      </c>
      <c r="E391" s="32"/>
      <c r="F391" s="33"/>
      <c r="G391" s="34"/>
      <c r="H391" s="35"/>
      <c r="I391" s="2">
        <f>D393+D399</f>
        <v>3356.18</v>
      </c>
    </row>
    <row r="392" spans="1:9" ht="25.5" x14ac:dyDescent="0.25">
      <c r="A392" s="36" t="s">
        <v>745</v>
      </c>
      <c r="B392" s="37" t="s">
        <v>588</v>
      </c>
      <c r="C392" s="31" t="s">
        <v>19</v>
      </c>
      <c r="D392" s="32">
        <v>384.61</v>
      </c>
      <c r="E392" s="32"/>
      <c r="F392" s="33"/>
      <c r="G392" s="34"/>
      <c r="H392" s="35"/>
      <c r="I392" s="1">
        <f>F403/I391</f>
        <v>0</v>
      </c>
    </row>
    <row r="393" spans="1:9" ht="51" x14ac:dyDescent="0.25">
      <c r="A393" s="36" t="s">
        <v>746</v>
      </c>
      <c r="B393" s="37" t="s">
        <v>747</v>
      </c>
      <c r="C393" s="31" t="s">
        <v>19</v>
      </c>
      <c r="D393" s="32">
        <v>587.35</v>
      </c>
      <c r="E393" s="32"/>
      <c r="F393" s="33"/>
      <c r="G393" s="34"/>
      <c r="H393" s="35"/>
    </row>
    <row r="394" spans="1:9" ht="38.25" x14ac:dyDescent="0.25">
      <c r="A394" s="36" t="s">
        <v>748</v>
      </c>
      <c r="B394" s="37" t="s">
        <v>749</v>
      </c>
      <c r="C394" s="31" t="s">
        <v>78</v>
      </c>
      <c r="D394" s="32">
        <v>70.48</v>
      </c>
      <c r="E394" s="32"/>
      <c r="F394" s="33"/>
      <c r="G394" s="34"/>
      <c r="H394" s="35"/>
    </row>
    <row r="395" spans="1:9" ht="30" customHeight="1" x14ac:dyDescent="0.25">
      <c r="A395" s="36" t="s">
        <v>750</v>
      </c>
      <c r="B395" s="37" t="s">
        <v>120</v>
      </c>
      <c r="C395" s="31" t="s">
        <v>114</v>
      </c>
      <c r="D395" s="32">
        <v>1292.17</v>
      </c>
      <c r="E395" s="32"/>
      <c r="F395" s="33"/>
      <c r="G395" s="34"/>
      <c r="H395" s="35"/>
    </row>
    <row r="396" spans="1:9" ht="30.75" customHeight="1" x14ac:dyDescent="0.25">
      <c r="A396" s="36" t="s">
        <v>751</v>
      </c>
      <c r="B396" s="37" t="s">
        <v>118</v>
      </c>
      <c r="C396" s="31" t="s">
        <v>19</v>
      </c>
      <c r="D396" s="32">
        <v>587.35</v>
      </c>
      <c r="E396" s="32"/>
      <c r="F396" s="33"/>
      <c r="G396" s="34"/>
      <c r="H396" s="35"/>
    </row>
    <row r="397" spans="1:9" ht="54" customHeight="1" x14ac:dyDescent="0.25">
      <c r="A397" s="36" t="s">
        <v>752</v>
      </c>
      <c r="B397" s="37" t="s">
        <v>753</v>
      </c>
      <c r="C397" s="31" t="s">
        <v>19</v>
      </c>
      <c r="D397" s="32">
        <v>421.02</v>
      </c>
      <c r="E397" s="32"/>
      <c r="F397" s="33"/>
      <c r="G397" s="34"/>
      <c r="H397" s="35"/>
    </row>
    <row r="398" spans="1:9" ht="29.25" customHeight="1" x14ac:dyDescent="0.25">
      <c r="A398" s="36" t="s">
        <v>754</v>
      </c>
      <c r="B398" s="37" t="s">
        <v>755</v>
      </c>
      <c r="C398" s="31" t="s">
        <v>19</v>
      </c>
      <c r="D398" s="32">
        <v>421.02</v>
      </c>
      <c r="E398" s="32"/>
      <c r="F398" s="33"/>
      <c r="G398" s="34"/>
      <c r="H398" s="35"/>
    </row>
    <row r="399" spans="1:9" ht="32.25" customHeight="1" x14ac:dyDescent="0.25">
      <c r="A399" s="36" t="s">
        <v>756</v>
      </c>
      <c r="B399" s="37" t="s">
        <v>757</v>
      </c>
      <c r="C399" s="31" t="s">
        <v>19</v>
      </c>
      <c r="D399" s="32">
        <v>2768.83</v>
      </c>
      <c r="E399" s="32"/>
      <c r="F399" s="33"/>
      <c r="G399" s="34"/>
      <c r="H399" s="35"/>
    </row>
    <row r="400" spans="1:9" x14ac:dyDescent="0.25">
      <c r="A400" s="55" t="s">
        <v>758</v>
      </c>
      <c r="B400" s="40" t="s">
        <v>759</v>
      </c>
      <c r="C400" s="73"/>
      <c r="D400" s="33"/>
      <c r="E400" s="33"/>
      <c r="F400" s="33"/>
      <c r="G400" s="72"/>
      <c r="H400" s="43"/>
    </row>
    <row r="401" spans="1:11" ht="30" customHeight="1" x14ac:dyDescent="0.25">
      <c r="A401" s="36" t="s">
        <v>760</v>
      </c>
      <c r="B401" s="37" t="s">
        <v>596</v>
      </c>
      <c r="C401" s="31" t="s">
        <v>19</v>
      </c>
      <c r="D401" s="32">
        <v>1002.79</v>
      </c>
      <c r="E401" s="32"/>
      <c r="F401" s="33"/>
      <c r="G401" s="34"/>
      <c r="H401" s="35"/>
    </row>
    <row r="402" spans="1:11" ht="48.75" customHeight="1" x14ac:dyDescent="0.25">
      <c r="A402" s="36" t="s">
        <v>761</v>
      </c>
      <c r="B402" s="37" t="s">
        <v>762</v>
      </c>
      <c r="C402" s="31" t="s">
        <v>53</v>
      </c>
      <c r="D402" s="32">
        <v>134</v>
      </c>
      <c r="E402" s="32"/>
      <c r="F402" s="33"/>
      <c r="G402" s="34"/>
      <c r="H402" s="35"/>
    </row>
    <row r="403" spans="1:11" s="46" customFormat="1" x14ac:dyDescent="0.25">
      <c r="A403" s="39"/>
      <c r="B403" s="40" t="s">
        <v>763</v>
      </c>
      <c r="C403" s="41"/>
      <c r="D403" s="42"/>
      <c r="E403" s="33"/>
      <c r="F403" s="42"/>
      <c r="G403" s="34"/>
      <c r="H403" s="43"/>
      <c r="I403" s="46">
        <v>1468812.9400000002</v>
      </c>
    </row>
    <row r="404" spans="1:11" x14ac:dyDescent="0.25">
      <c r="A404" s="55" t="s">
        <v>764</v>
      </c>
      <c r="B404" s="40" t="s">
        <v>765</v>
      </c>
      <c r="C404" s="73"/>
      <c r="D404" s="33"/>
      <c r="E404" s="33"/>
      <c r="F404" s="33"/>
      <c r="G404" s="72"/>
      <c r="H404" s="43"/>
    </row>
    <row r="405" spans="1:11" ht="24" customHeight="1" x14ac:dyDescent="0.25">
      <c r="A405" s="36" t="s">
        <v>766</v>
      </c>
      <c r="B405" s="37" t="s">
        <v>767</v>
      </c>
      <c r="C405" s="31" t="s">
        <v>19</v>
      </c>
      <c r="D405" s="32">
        <v>144.41999999999999</v>
      </c>
      <c r="E405" s="32"/>
      <c r="F405" s="33"/>
      <c r="G405" s="34"/>
      <c r="H405" s="35"/>
    </row>
    <row r="406" spans="1:11" s="46" customFormat="1" ht="21.75" customHeight="1" x14ac:dyDescent="0.25">
      <c r="A406" s="36" t="s">
        <v>768</v>
      </c>
      <c r="B406" s="37" t="s">
        <v>769</v>
      </c>
      <c r="C406" s="31" t="s">
        <v>19</v>
      </c>
      <c r="D406" s="32">
        <v>224.58</v>
      </c>
      <c r="E406" s="32"/>
      <c r="F406" s="33"/>
      <c r="G406" s="34"/>
      <c r="H406" s="35"/>
    </row>
    <row r="407" spans="1:11" s="46" customFormat="1" x14ac:dyDescent="0.25">
      <c r="A407" s="39"/>
      <c r="B407" s="40" t="s">
        <v>770</v>
      </c>
      <c r="C407" s="41"/>
      <c r="D407" s="42"/>
      <c r="E407" s="33"/>
      <c r="F407" s="42"/>
      <c r="G407" s="34"/>
      <c r="H407" s="43"/>
    </row>
    <row r="408" spans="1:11" s="46" customFormat="1" ht="13.5" thickBot="1" x14ac:dyDescent="0.3">
      <c r="A408" s="81"/>
      <c r="B408" s="82"/>
      <c r="C408" s="83"/>
      <c r="D408" s="84"/>
      <c r="E408" s="84"/>
      <c r="F408" s="84"/>
      <c r="G408" s="85"/>
      <c r="H408" s="86"/>
    </row>
    <row r="409" spans="1:11" s="46" customFormat="1" x14ac:dyDescent="0.25">
      <c r="A409" s="87"/>
      <c r="B409" s="88" t="s">
        <v>771</v>
      </c>
      <c r="C409" s="89"/>
      <c r="D409" s="90"/>
      <c r="E409" s="90"/>
      <c r="F409" s="91">
        <f>SUM(F7:F408)/2</f>
        <v>0</v>
      </c>
      <c r="G409" s="92"/>
      <c r="H409" s="93"/>
      <c r="J409" s="47"/>
      <c r="K409" s="47"/>
    </row>
    <row r="413" spans="1:11" x14ac:dyDescent="0.25">
      <c r="F413" s="2"/>
    </row>
    <row r="414" spans="1:11" x14ac:dyDescent="0.25">
      <c r="F414" s="2"/>
    </row>
    <row r="416" spans="1:11" x14ac:dyDescent="0.25">
      <c r="F416" s="94"/>
    </row>
    <row r="417" spans="6:6" x14ac:dyDescent="0.25">
      <c r="F417" s="2"/>
    </row>
    <row r="418" spans="6:6" x14ac:dyDescent="0.25">
      <c r="F418" s="2"/>
    </row>
    <row r="419" spans="6:6" x14ac:dyDescent="0.25">
      <c r="F419" s="2"/>
    </row>
    <row r="420" spans="6:6" x14ac:dyDescent="0.25">
      <c r="F420" s="2"/>
    </row>
  </sheetData>
  <autoFilter ref="A1:H423" xr:uid="{00000000-0001-0000-0400-000000000000}"/>
  <mergeCells count="5">
    <mergeCell ref="A2:H2"/>
    <mergeCell ref="A3:E3"/>
    <mergeCell ref="F4:H4"/>
    <mergeCell ref="A5:H5"/>
    <mergeCell ref="G6:H6"/>
  </mergeCells>
  <printOptions horizontalCentered="1"/>
  <pageMargins left="0.51181102362204722" right="0.51181102362204722" top="0.39370078740157483" bottom="0.78740157480314965" header="0.31496062992125984" footer="0.31496062992125984"/>
  <pageSetup paperSize="9" scale="49" orientation="portrait" r:id="rId1"/>
  <headerFooter alignWithMargins="0">
    <oddFooter>&amp;C&amp;P de &amp;N&amp;RAna Cláudia Fiorese Vinco/Eng. Civil/ CREA ES 026038-D
DAN ENGENHARIA PROJETOS E CONSULTORIA LTDA</oddFooter>
  </headerFooter>
  <rowBreaks count="9" manualBreakCount="9">
    <brk id="41" max="7" man="1"/>
    <brk id="76" max="7" man="1"/>
    <brk id="114" max="7" man="1"/>
    <brk id="157" max="7" man="1"/>
    <brk id="201" max="7" man="1"/>
    <brk id="253" max="7" man="1"/>
    <brk id="287" max="7" man="1"/>
    <brk id="329" max="7" man="1"/>
    <brk id="369"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GLOBAL</vt:lpstr>
      <vt:lpstr>GLOBAL!Area_de_impressao</vt:lpstr>
      <vt:lpstr>GLOBAL!Titulos_de_impressao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Fiorese Vinco</dc:creator>
  <cp:lastModifiedBy>Aline de Almeida Silva Perovano</cp:lastModifiedBy>
  <cp:lastPrinted>2026-02-20T12:43:15Z</cp:lastPrinted>
  <dcterms:created xsi:type="dcterms:W3CDTF">2026-01-06T16:40:04Z</dcterms:created>
  <dcterms:modified xsi:type="dcterms:W3CDTF">2026-02-20T12:44:17Z</dcterms:modified>
</cp:coreProperties>
</file>